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tabRatio="911" activeTab="0"/>
  </bookViews>
  <sheets>
    <sheet name="MTO. PREV." sheetId="1" r:id="rId1"/>
    <sheet name="CCSyH" sheetId="2" r:id="rId2"/>
    <sheet name="CAyC" sheetId="3" r:id="rId3"/>
    <sheet name="CCA" sheetId="4" r:id="rId4"/>
    <sheet name="BC" sheetId="5" r:id="rId5"/>
    <sheet name="BO" sheetId="6" r:id="rId6"/>
    <sheet name="C_UNIV" sheetId="7" r:id="rId7"/>
    <sheet name="DEF_D_U" sheetId="8" r:id="rId8"/>
    <sheet name="FUNDACIÓN" sheetId="9" r:id="rId9"/>
    <sheet name="RECTORÍA" sheetId="10" r:id="rId10"/>
    <sheet name="DGDyV" sheetId="11" r:id="rId11"/>
    <sheet name="SG" sheetId="12" r:id="rId12"/>
    <sheet name="DGDP" sheetId="13" r:id="rId13"/>
    <sheet name="CAJAS" sheetId="14" r:id="rId14"/>
    <sheet name="DGF" sheetId="15" r:id="rId15"/>
    <sheet name="DGPyD" sheetId="16" r:id="rId16"/>
    <sheet name="DGIyP" sheetId="17" r:id="rId17"/>
    <sheet name="DGIU" sheetId="18" r:id="rId18"/>
    <sheet name="DGSE" sheetId="19" r:id="rId19"/>
    <sheet name="STUAA" sheetId="20" r:id="rId20"/>
    <sheet name="CCB" sheetId="21" r:id="rId21"/>
    <sheet name="CCS" sheetId="22" r:id="rId22"/>
    <sheet name="CCDyC" sheetId="23" r:id="rId23"/>
    <sheet name="CCEyA" sheetId="24" r:id="rId24"/>
  </sheets>
  <definedNames>
    <definedName name="_xlnm.Print_Area" localSheetId="9">'RECTORÍA'!$A$1:$J$22</definedName>
  </definedNames>
  <calcPr fullCalcOnLoad="1"/>
</workbook>
</file>

<file path=xl/sharedStrings.xml><?xml version="1.0" encoding="utf-8"?>
<sst xmlns="http://schemas.openxmlformats.org/spreadsheetml/2006/main" count="976" uniqueCount="438">
  <si>
    <t>DEPARTAMENTO DE REDES Y TELECOMUNICACIONES</t>
  </si>
  <si>
    <t>EDIFICIO</t>
  </si>
  <si>
    <t>EXT</t>
  </si>
  <si>
    <t>N° DE EQUIPOS</t>
  </si>
  <si>
    <t>FECHA PROGRAMADA</t>
  </si>
  <si>
    <t>1-A</t>
  </si>
  <si>
    <t>UEA</t>
  </si>
  <si>
    <t>Departamento Juridico</t>
  </si>
  <si>
    <t>Departamento de Recursos Humanos</t>
  </si>
  <si>
    <t>Departamento Archivo General</t>
  </si>
  <si>
    <t>55-PA</t>
  </si>
  <si>
    <t>Departamento de Comunicación  y Relaciones Publicas</t>
  </si>
  <si>
    <t>Departamento de Estadística Institucional</t>
  </si>
  <si>
    <t>Departamento de Evaluación y Proyectos Institucionales</t>
  </si>
  <si>
    <t>Departamento de Redes y Telecomunicaciones</t>
  </si>
  <si>
    <t>Area de Sistemas</t>
  </si>
  <si>
    <t>DIRECCION GENERAL DE PLANEACION Y DESARROLLO</t>
  </si>
  <si>
    <t>AREA</t>
  </si>
  <si>
    <t>Departamento de Editorial</t>
  </si>
  <si>
    <t>Departamento de Apoyo a la Formación Integral</t>
  </si>
  <si>
    <t>Departamento de Desarrollo Curricular</t>
  </si>
  <si>
    <t>Departamento de Deportes</t>
  </si>
  <si>
    <t>Departamento de Control Presupuestal</t>
  </si>
  <si>
    <t>Departamento de Apoyo a la Investigación</t>
  </si>
  <si>
    <t>Departamento de Apoyo al Posgrado</t>
  </si>
  <si>
    <t>Departamento de Información Bibliografica</t>
  </si>
  <si>
    <t>Departamento de Intercambio Academico</t>
  </si>
  <si>
    <t>Departamento de Servicios Generales</t>
  </si>
  <si>
    <t>Departamento de Vigilancia</t>
  </si>
  <si>
    <t>Caseta Oriente</t>
  </si>
  <si>
    <t>Secretario de Docencia de Pregrado</t>
  </si>
  <si>
    <t>Departamento de Fitotecnia</t>
  </si>
  <si>
    <t>Departamento de Disciplinas Pecuarias</t>
  </si>
  <si>
    <t>Departamento de Disciplinas Agricolas</t>
  </si>
  <si>
    <t>Departamento de Clinica Veterinaria</t>
  </si>
  <si>
    <t>Departamento de Zootecnia</t>
  </si>
  <si>
    <t>Departamento de Tecnologia de Alimentos</t>
  </si>
  <si>
    <t>CENTRO DE CIENCIAS BASICAS</t>
  </si>
  <si>
    <t>Secretario de Investigación y Posgrado</t>
  </si>
  <si>
    <t>Departamento de Biología</t>
  </si>
  <si>
    <t>Departamento de Estadística</t>
  </si>
  <si>
    <t>Departamento de Fisiologia y Farmacología</t>
  </si>
  <si>
    <t>Departamento de Ingeniería Bioquímica</t>
  </si>
  <si>
    <t>Departamento de Matemáticas y Física</t>
  </si>
  <si>
    <t>Departamento de Microbiología</t>
  </si>
  <si>
    <t>Departamentode Morfología</t>
  </si>
  <si>
    <t>Departamento de Sistemas de Información</t>
  </si>
  <si>
    <t>202-PA</t>
  </si>
  <si>
    <t>Secretario  de Investigación y Posgrado</t>
  </si>
  <si>
    <t>Departamento de Salud Pública</t>
  </si>
  <si>
    <t>404/405</t>
  </si>
  <si>
    <t>Departamento de Diseño del Habitat</t>
  </si>
  <si>
    <t>Departamento de Teorías y Métodos</t>
  </si>
  <si>
    <t>108-PA</t>
  </si>
  <si>
    <t>Departamento de Contaduría</t>
  </si>
  <si>
    <t>Departamento de Economía</t>
  </si>
  <si>
    <t>Departamento de Finanzas</t>
  </si>
  <si>
    <t>Departamento de Turismo</t>
  </si>
  <si>
    <t>Departamento de Comunicación</t>
  </si>
  <si>
    <t>Departamento de Filosofía</t>
  </si>
  <si>
    <t>Departamento de Historia</t>
  </si>
  <si>
    <t>Departamento de Idiomas</t>
  </si>
  <si>
    <t>Departamento de Psicología</t>
  </si>
  <si>
    <t>Departamento de Sociología y Antropología</t>
  </si>
  <si>
    <t>Departamento de Trabajo Social</t>
  </si>
  <si>
    <t>6-PA</t>
  </si>
  <si>
    <t>8-A PA</t>
  </si>
  <si>
    <t>Departamento de Educación</t>
  </si>
  <si>
    <t>8-PA</t>
  </si>
  <si>
    <t>Departamento de Actividades Deportivas</t>
  </si>
  <si>
    <t>Departamento de Filosofía y Letras</t>
  </si>
  <si>
    <t>Departamento de Quimica</t>
  </si>
  <si>
    <t>IMPRESORAS</t>
  </si>
  <si>
    <t>DIRECCION GENERAL DE DOCENCIA DE PREGRADO</t>
  </si>
  <si>
    <t>Departamento de Transportes</t>
  </si>
  <si>
    <t>Decanato</t>
  </si>
  <si>
    <t>1A</t>
  </si>
  <si>
    <t>Departamento de Gestion de Calidad</t>
  </si>
  <si>
    <t>Unidad TV</t>
  </si>
  <si>
    <t>Departamento de Vinculación</t>
  </si>
  <si>
    <t>Departamento de Control  y Seguimieto Docente</t>
  </si>
  <si>
    <t>Departamento de Evaluacion Educativa</t>
  </si>
  <si>
    <t>Departamento de Inovacion Educativa</t>
  </si>
  <si>
    <t>Departamento de Formación y Actualización Academica</t>
  </si>
  <si>
    <t>Departamento de Construcciones</t>
  </si>
  <si>
    <t>Departamento de Mantenimiento</t>
  </si>
  <si>
    <t>Departamento de Procesos Graficos</t>
  </si>
  <si>
    <t>Departamento de Orientación Educativa</t>
  </si>
  <si>
    <t>CCA-1A</t>
  </si>
  <si>
    <t>Departemento de Cirugía</t>
  </si>
  <si>
    <t>CENTRO DE LAS ARTES Y LA CULTURA</t>
  </si>
  <si>
    <t>19 de Junio</t>
  </si>
  <si>
    <t>Departamento de Arte y Gestion Cultural</t>
  </si>
  <si>
    <t>Palacio de Justicia</t>
  </si>
  <si>
    <t xml:space="preserve">    - Laboratorio de Biología</t>
  </si>
  <si>
    <t xml:space="preserve">    - Herbario</t>
  </si>
  <si>
    <t xml:space="preserve">    - Colecc. Zoologica</t>
  </si>
  <si>
    <t xml:space="preserve">    - Colecc. Micologíca </t>
  </si>
  <si>
    <t xml:space="preserve">    - Lab. De Fisiología y Farmacología </t>
  </si>
  <si>
    <t xml:space="preserve">    - Lab. De Estudios Ambientales </t>
  </si>
  <si>
    <t xml:space="preserve">    - Lab. De Ing. Bioquiímica </t>
  </si>
  <si>
    <t xml:space="preserve">    - Lab. De Bioquímica </t>
  </si>
  <si>
    <t xml:space="preserve">    - Lab. De Ciencias Morfológicas </t>
  </si>
  <si>
    <t xml:space="preserve">    - Lab. De Morfológia </t>
  </si>
  <si>
    <t xml:space="preserve">   - Lab. De Ing. Genética </t>
  </si>
  <si>
    <t xml:space="preserve">   - Lab. De Quimica</t>
  </si>
  <si>
    <t xml:space="preserve">   - Lab. De Análisis Instrumental </t>
  </si>
  <si>
    <t xml:space="preserve">   - Lab. De Biotecnología </t>
  </si>
  <si>
    <t>Depto. de Ciencias de la Computación</t>
  </si>
  <si>
    <t xml:space="preserve">CENTRO DE CIENCIAS DE LA SALUD </t>
  </si>
  <si>
    <t>Departamento de Nutricion y Cultura Fisica</t>
  </si>
  <si>
    <t>404 - 405</t>
  </si>
  <si>
    <t>8445 - 8444</t>
  </si>
  <si>
    <t>411 - 8429</t>
  </si>
  <si>
    <t xml:space="preserve">    - Unidad de Atencion Integral a la Salud (U.A.I.S.)</t>
  </si>
  <si>
    <t>9267 - 412</t>
  </si>
  <si>
    <t xml:space="preserve">CENTRO DE CIENCIAS DEL DISEÑO Y DE LA CONSTRUCCIÓN </t>
  </si>
  <si>
    <t xml:space="preserve">    - Cordinación de Maestría </t>
  </si>
  <si>
    <t xml:space="preserve">CENTRO DE CIENCIAS ECONÓMICAS Y ADMINISTRATIVAS </t>
  </si>
  <si>
    <t>8460 - 371</t>
  </si>
  <si>
    <t xml:space="preserve">    - Enlace de Vinculación </t>
  </si>
  <si>
    <t>222-PB</t>
  </si>
  <si>
    <t xml:space="preserve">    - Cubículos de Profesores </t>
  </si>
  <si>
    <t>375 - 8473</t>
  </si>
  <si>
    <t>8470 - 373</t>
  </si>
  <si>
    <t xml:space="preserve">CENTRO DE CIENCIAS SOCIALES Y HUMANIDADES </t>
  </si>
  <si>
    <t>8-PB</t>
  </si>
  <si>
    <t xml:space="preserve">    - Asistente de Difusión </t>
  </si>
  <si>
    <t xml:space="preserve">    - Doctorado en Estudios Socioculturales (PNPC)</t>
  </si>
  <si>
    <t>6-PB</t>
  </si>
  <si>
    <t xml:space="preserve">    - Maestria en Investigaciones Sociales y Humanísticas (PNPC) </t>
  </si>
  <si>
    <t>916-36-20</t>
  </si>
  <si>
    <t xml:space="preserve">    - Despacho Juridico Universitario                                                                                                                   (Av. Héroe de Nacozari Esq. Av. Lopez Mateos)</t>
  </si>
  <si>
    <t xml:space="preserve">    - Doctorado Interinstitucional en Derecho (PNPC)</t>
  </si>
  <si>
    <t xml:space="preserve">    - Maestria en Investigación Educativa (PNPC)</t>
  </si>
  <si>
    <t xml:space="preserve">    - Unidad de Atención e Investigación en Psicología</t>
  </si>
  <si>
    <t xml:space="preserve">    - Doctorado Interinstitucional en Psicología (PNPC)</t>
  </si>
  <si>
    <t>8484 - 303</t>
  </si>
  <si>
    <t xml:space="preserve">8A-PB </t>
  </si>
  <si>
    <t>(01) 4969673377</t>
  </si>
  <si>
    <t xml:space="preserve">Secretario Administrativo </t>
  </si>
  <si>
    <t>Secretario Académico</t>
  </si>
  <si>
    <t>918-11-85</t>
  </si>
  <si>
    <t>239-69-99 Ext. 7206</t>
  </si>
  <si>
    <t>916-43-61</t>
  </si>
  <si>
    <t xml:space="preserve">    - Apoyo en Promoción y Difusión </t>
  </si>
  <si>
    <t xml:space="preserve">    - Lic. Artes Escénicas: Actuación                           (Juan de Montoro # 227)</t>
  </si>
  <si>
    <t xml:space="preserve">    - Escuela de Artes Cinematográficas y Audiovisuales                                                  (Juan de Montoro # 213)</t>
  </si>
  <si>
    <t xml:space="preserve">    - Departamento de Musica                                            (Alvaro Obregón # 419)</t>
  </si>
  <si>
    <t>CENTRO DE CIENCIAS AGROPECUARIAS (Jesús María, Ags.)</t>
  </si>
  <si>
    <t>3247 - 8112</t>
  </si>
  <si>
    <t>8111 - 3240</t>
  </si>
  <si>
    <t>3243 - 8114</t>
  </si>
  <si>
    <t xml:space="preserve">    - Area Agricola</t>
  </si>
  <si>
    <t>CCA-9</t>
  </si>
  <si>
    <t xml:space="preserve">    - Área Administrativa Posta Zootécnica</t>
  </si>
  <si>
    <t>8124 - 8129</t>
  </si>
  <si>
    <t xml:space="preserve">    - Area de Tecnologia de Alimentos</t>
  </si>
  <si>
    <t>CCA-11</t>
  </si>
  <si>
    <t xml:space="preserve">    - Area Pecuaria</t>
  </si>
  <si>
    <t>CCA-13</t>
  </si>
  <si>
    <t xml:space="preserve">    - Hospital Veterinario de Pequeñas Especies  (Guadalupe González # 603) </t>
  </si>
  <si>
    <t>914-75-35</t>
  </si>
  <si>
    <t xml:space="preserve">CENTRO DE EDUCACIÓN MEDIA (PLANTEL CENTRAL) </t>
  </si>
  <si>
    <t>M1</t>
  </si>
  <si>
    <t xml:space="preserve">Secretario Académico </t>
  </si>
  <si>
    <t>Departamento de Ciencias Sociales, Económicas e Historia</t>
  </si>
  <si>
    <t>Departamento de Ciencias Químico-Biológicas</t>
  </si>
  <si>
    <t xml:space="preserve">Departamento de Matemáticas y Fisica </t>
  </si>
  <si>
    <t>918-07-78</t>
  </si>
  <si>
    <t>Depto. De Actividades Artísticas y Culturales             (Calle 28 de Agosto y Av. Revolucion)</t>
  </si>
  <si>
    <t xml:space="preserve">CENTRO DE EDUCACIÓN MEDIA (PLANTEL ORIENTE) </t>
  </si>
  <si>
    <t xml:space="preserve">CONTRALORÍA UNIVERSITARIA </t>
  </si>
  <si>
    <t xml:space="preserve">Oficinas </t>
  </si>
  <si>
    <t>7406 - 103</t>
  </si>
  <si>
    <t xml:space="preserve">C.I.E.G. Comité Institucional para la Equidad de Género </t>
  </si>
  <si>
    <t xml:space="preserve">DEFENSORÍA DE LOS DERECHOS UNIVERSITARIOS </t>
  </si>
  <si>
    <t>FUNDACION UAA</t>
  </si>
  <si>
    <t>F. INICIAL</t>
  </si>
  <si>
    <t>F. FINAL</t>
  </si>
  <si>
    <t xml:space="preserve">Centro de Ciencias Basicas </t>
  </si>
  <si>
    <t xml:space="preserve">Centro de Ciencias de la Salud </t>
  </si>
  <si>
    <t xml:space="preserve">Centro de Ciencias del Diseño y de la Construccion </t>
  </si>
  <si>
    <t xml:space="preserve">Centro de Ciencias Economicas y Administrativas </t>
  </si>
  <si>
    <t xml:space="preserve">Centro de Ciencias Sociales y Humanidades </t>
  </si>
  <si>
    <t xml:space="preserve">Centro de las Artes y la Cultura </t>
  </si>
  <si>
    <t xml:space="preserve">Centro de Ciencias Agropecuarias </t>
  </si>
  <si>
    <t>Centro de Educacion Media (Plantel Central)</t>
  </si>
  <si>
    <t>Centro de Educacion Media (Plantel Oriente)</t>
  </si>
  <si>
    <t xml:space="preserve">Contraloria Universitaria </t>
  </si>
  <si>
    <t xml:space="preserve">Defensoria de los Derechos Universitarios </t>
  </si>
  <si>
    <t>Fundacion UAA</t>
  </si>
  <si>
    <t>Oficinas</t>
  </si>
  <si>
    <t xml:space="preserve">    - Oficina de Atención a la Comunidad Universitaria</t>
  </si>
  <si>
    <t xml:space="preserve">Dpto. de Análisis Financiero y Control de Gestión </t>
  </si>
  <si>
    <t xml:space="preserve">RECTORIA </t>
  </si>
  <si>
    <t>SECRETARÍA GENERAL</t>
  </si>
  <si>
    <t xml:space="preserve">    - Encargado de Pomoción y Control Docente</t>
  </si>
  <si>
    <t xml:space="preserve">    - Secccion Archivo de Concentración </t>
  </si>
  <si>
    <t xml:space="preserve">    - Sección Procesamiento de Información</t>
  </si>
  <si>
    <t xml:space="preserve">    - Sección Archivo Histórico</t>
  </si>
  <si>
    <t xml:space="preserve">    - Sección de Nómina y Retribuciones </t>
  </si>
  <si>
    <t xml:space="preserve">    - Encargado de Control Docente </t>
  </si>
  <si>
    <t xml:space="preserve">    - Encargado de Nóminas </t>
  </si>
  <si>
    <t xml:space="preserve">    - Encargado de Control de Asistencias </t>
  </si>
  <si>
    <t xml:space="preserve">    - Encargado de Honorarios </t>
  </si>
  <si>
    <t xml:space="preserve">    - Sección de Seguridad Social y Prestaciones Sociales </t>
  </si>
  <si>
    <t xml:space="preserve">    - Encargado de Seguridad Social</t>
  </si>
  <si>
    <t xml:space="preserve">    - Encargado de Prestaciones Sociales</t>
  </si>
  <si>
    <t xml:space="preserve">   - Sección de Desarrollo Integral</t>
  </si>
  <si>
    <t xml:space="preserve">   - Encargado de Capacitación </t>
  </si>
  <si>
    <t xml:space="preserve">   - Sección de Selección y Contratación </t>
  </si>
  <si>
    <t xml:space="preserve">    - Sección de Asuntos Laborales</t>
  </si>
  <si>
    <t xml:space="preserve">    - Sección de Asuntos Admvos. y Legislación Universitaria</t>
  </si>
  <si>
    <t xml:space="preserve">    - Encargado de Apoyo Técnico Normativo</t>
  </si>
  <si>
    <t xml:space="preserve">    - Recuperación de Crédito </t>
  </si>
  <si>
    <t xml:space="preserve">    - Asistente Financiero </t>
  </si>
  <si>
    <t xml:space="preserve">Depto. De Extencion Académica </t>
  </si>
  <si>
    <t xml:space="preserve">15 A </t>
  </si>
  <si>
    <t>15 D</t>
  </si>
  <si>
    <t>15 B</t>
  </si>
  <si>
    <t>222-4to.P</t>
  </si>
  <si>
    <t>582 - 583</t>
  </si>
  <si>
    <t xml:space="preserve">    - Extensión Universitaria</t>
  </si>
  <si>
    <t xml:space="preserve">    - Educación Contínua</t>
  </si>
  <si>
    <t xml:space="preserve">    - Educación Contínua a Distancia</t>
  </si>
  <si>
    <t xml:space="preserve">    - Coordinación Académica de Educación a Distancia</t>
  </si>
  <si>
    <t xml:space="preserve">    - Área de Ingeniería Telemática</t>
  </si>
  <si>
    <t xml:space="preserve">    - Soporte Técnico</t>
  </si>
  <si>
    <t xml:space="preserve">    - Videoconferencias</t>
  </si>
  <si>
    <t xml:space="preserve">    - Oficina del Sistema Nacional de Educación a Distancia (SINED)</t>
  </si>
  <si>
    <t xml:space="preserve">    - Encargado de Museos y Galerías</t>
  </si>
  <si>
    <t xml:space="preserve">    - Galeria Universitaria</t>
  </si>
  <si>
    <t>9260 - 9261</t>
  </si>
  <si>
    <t>Depto. de Radio y Televisión Universitaria</t>
  </si>
  <si>
    <t xml:space="preserve">    - Sección de Producción</t>
  </si>
  <si>
    <t xml:space="preserve">    - Sección de Mantenimiento y Diseño</t>
  </si>
  <si>
    <t xml:space="preserve">    - Sección de Noticias</t>
  </si>
  <si>
    <t xml:space="preserve">    - Master de TV</t>
  </si>
  <si>
    <t xml:space="preserve">    - Sección de Radio</t>
  </si>
  <si>
    <t xml:space="preserve">    - Sección de Información</t>
  </si>
  <si>
    <t xml:space="preserve">    - Sección de Videoteca</t>
  </si>
  <si>
    <t>423 - 426</t>
  </si>
  <si>
    <t xml:space="preserve">    - Sección de Comercialización</t>
  </si>
  <si>
    <t xml:space="preserve">    - Librería Universitaria</t>
  </si>
  <si>
    <t xml:space="preserve">    - Encargado del Sector Social</t>
  </si>
  <si>
    <t xml:space="preserve">    - Encargado del Sector Privado</t>
  </si>
  <si>
    <t xml:space="preserve">    - Unidad de Negocios</t>
  </si>
  <si>
    <t xml:space="preserve">    - Incubadora de Empresas</t>
  </si>
  <si>
    <t xml:space="preserve">    - Bolsa de Trabajo</t>
  </si>
  <si>
    <t xml:space="preserve">    - Sección de Administración de Servicios</t>
  </si>
  <si>
    <t xml:space="preserve">    - Tiendas Universitarias</t>
  </si>
  <si>
    <t xml:space="preserve">    - Administración de Proyectos Especiales</t>
  </si>
  <si>
    <t xml:space="preserve">    - Servicios Concesionados</t>
  </si>
  <si>
    <t>222-1er.P</t>
  </si>
  <si>
    <t xml:space="preserve">        - Tienda Universitaria </t>
  </si>
  <si>
    <t>3256 - 9014</t>
  </si>
  <si>
    <t>7430 - 201</t>
  </si>
  <si>
    <t xml:space="preserve">    - Sección Evaluación de Programas Educativos</t>
  </si>
  <si>
    <t xml:space="preserve">    - Sección de Seguimiento de Egresados</t>
  </si>
  <si>
    <t xml:space="preserve">DIRECCION GENERAL DE FINANZAS </t>
  </si>
  <si>
    <t>7480 - 241</t>
  </si>
  <si>
    <t xml:space="preserve">    - Área de Préstamos Personales</t>
  </si>
  <si>
    <t xml:space="preserve">    - Sección de Licitaciones</t>
  </si>
  <si>
    <t xml:space="preserve">    - Sección de Adquisiciones </t>
  </si>
  <si>
    <t xml:space="preserve">    - Área de Recepción de Mercancía</t>
  </si>
  <si>
    <t xml:space="preserve">    - Almacén</t>
  </si>
  <si>
    <t>12 y 13</t>
  </si>
  <si>
    <t>7486 - 7484</t>
  </si>
  <si>
    <t>Depto. De Control de Bienes Muebles e Inmuebles</t>
  </si>
  <si>
    <t>7481 - 244</t>
  </si>
  <si>
    <t>Depto. de Contabilidad</t>
  </si>
  <si>
    <t>DIRECCIÓN GENERAL DE PLANEACIÓN Y DESARROLLO</t>
  </si>
  <si>
    <t xml:space="preserve">    - Proyectos PIFI</t>
  </si>
  <si>
    <t xml:space="preserve">    - Programa Operativo Anual (POA´s)</t>
  </si>
  <si>
    <t xml:space="preserve">    - Aulas de C.U.</t>
  </si>
  <si>
    <t>Departamento de Evaluación del Desempeño Presupuestal</t>
  </si>
  <si>
    <t>Sección de Red Institucional</t>
  </si>
  <si>
    <t>Sección de Soporte de Equipo PC</t>
  </si>
  <si>
    <t>Sección de Soporte y Normatividad Tecnológica</t>
  </si>
  <si>
    <t xml:space="preserve">Sección Soporte Tecnico </t>
  </si>
  <si>
    <t>Operadoras de Telefonía</t>
  </si>
  <si>
    <t>275 - 599</t>
  </si>
  <si>
    <t>DIRECCIÓN GENERAL DE INVESTIGACIÓN Y POSGRADO</t>
  </si>
  <si>
    <t xml:space="preserve">    - Sección de Mejoramiento al Profesorado</t>
  </si>
  <si>
    <t xml:space="preserve">    - Área de Investigación y Divulgación Científica</t>
  </si>
  <si>
    <t xml:space="preserve">    - Área de Posgrados</t>
  </si>
  <si>
    <t xml:space="preserve">    - Diseño y Evaluación Curricular</t>
  </si>
  <si>
    <t xml:space="preserve">    - Sección de Difusión</t>
  </si>
  <si>
    <t xml:space="preserve">    - Sección de Intercambio Académico</t>
  </si>
  <si>
    <t>DIRECCIÓN GENERAL DE INFRAESTRUCTURA UNIVERSITARIA</t>
  </si>
  <si>
    <t xml:space="preserve">    - Sección de Presupuestos </t>
  </si>
  <si>
    <t xml:space="preserve">    - Área de compras</t>
  </si>
  <si>
    <t xml:space="preserve">    - Sección de Control de Obra</t>
  </si>
  <si>
    <t xml:space="preserve">    - Oficina de Campo</t>
  </si>
  <si>
    <t xml:space="preserve">    - Sección de Proyectos</t>
  </si>
  <si>
    <t xml:space="preserve">    - Sección de Mantenimiento de Equipo Electrónico</t>
  </si>
  <si>
    <t xml:space="preserve">    - Sección de Mantenimiento de Muebles e Inmuebles</t>
  </si>
  <si>
    <t xml:space="preserve">    - Sección de Mantenimiento Eléctrico y Fontanería</t>
  </si>
  <si>
    <t xml:space="preserve">    - Programa Institucional de Protección Ambiental</t>
  </si>
  <si>
    <t xml:space="preserve">    - Sección de Mensajería y Correspondencia</t>
  </si>
  <si>
    <t xml:space="preserve">    - Sección de Diseño y Fotomecánica</t>
  </si>
  <si>
    <t xml:space="preserve">    - Sección de Prensa y Terminados</t>
  </si>
  <si>
    <t>Caseta Ote. Estac.</t>
  </si>
  <si>
    <t xml:space="preserve">    - Sección de Competencias de Desarrollo Académico</t>
  </si>
  <si>
    <t xml:space="preserve">    - Sección de Apoyo al Egreso</t>
  </si>
  <si>
    <t xml:space="preserve">    - Programa Emprendedores </t>
  </si>
  <si>
    <t xml:space="preserve">    - Programa de Prácticas Profesionales</t>
  </si>
  <si>
    <t xml:space="preserve">    - Programa de Formación Humanista</t>
  </si>
  <si>
    <t xml:space="preserve">    - Programa Institucional de Lenguas Extranjeras</t>
  </si>
  <si>
    <t xml:space="preserve">    - Programa de Servicio Social</t>
  </si>
  <si>
    <t>7439 - 208</t>
  </si>
  <si>
    <t xml:space="preserve">    - Alberca Olímpica Universitaria</t>
  </si>
  <si>
    <t xml:space="preserve">    - Sección de Servicio al Público</t>
  </si>
  <si>
    <t xml:space="preserve">    - Sección de Selección y Adquisición</t>
  </si>
  <si>
    <t xml:space="preserve">    - Sección de Biblioteca Virtual</t>
  </si>
  <si>
    <t xml:space="preserve">    - Sección de Servicios Informáticos</t>
  </si>
  <si>
    <t xml:space="preserve">    - Biblioteca Central</t>
  </si>
  <si>
    <t xml:space="preserve">    - Biblioteca Norte</t>
  </si>
  <si>
    <t xml:space="preserve">    - Sección de Procesos Técnicos</t>
  </si>
  <si>
    <t xml:space="preserve">    - Biblioteca de Bachillerato</t>
  </si>
  <si>
    <t xml:space="preserve">    - Biblioteca del C. C. Agropecuarias</t>
  </si>
  <si>
    <t xml:space="preserve">    - Biblioteca de Bachillerato Oriente</t>
  </si>
  <si>
    <t xml:space="preserve">    - Orientadores</t>
  </si>
  <si>
    <t xml:space="preserve">    - Tutorías</t>
  </si>
  <si>
    <t>SECCION DE SOPORTE A EQUIPO</t>
  </si>
  <si>
    <t xml:space="preserve">DIRECCIÓN GENERAL DE SERVICIOS EDUCATIVOS </t>
  </si>
  <si>
    <t xml:space="preserve">Rectoria </t>
  </si>
  <si>
    <t>Secretaria General</t>
  </si>
  <si>
    <t>Direccion General de Difucion y Vinculacion</t>
  </si>
  <si>
    <t>Direccion General de Docencia de Pregrado</t>
  </si>
  <si>
    <t xml:space="preserve">Direccion General de Finanzas </t>
  </si>
  <si>
    <t>Direccion General de Planeación y Desarrollo</t>
  </si>
  <si>
    <t>Direccion General de Investigacion y Posgrado</t>
  </si>
  <si>
    <t>Direccion General de Infraestuctura Universitaria</t>
  </si>
  <si>
    <t xml:space="preserve">Direccion General de Servicios Educativos </t>
  </si>
  <si>
    <t>Inicio</t>
  </si>
  <si>
    <t>Atrás</t>
  </si>
  <si>
    <t xml:space="preserve">Siguiente </t>
  </si>
  <si>
    <t>Total</t>
  </si>
  <si>
    <t>Departamento de Compras y Almacén</t>
  </si>
  <si>
    <t>TOTAL</t>
  </si>
  <si>
    <t xml:space="preserve">    - Secretario Particular </t>
  </si>
  <si>
    <t xml:space="preserve">Departamento de Cajas </t>
  </si>
  <si>
    <t xml:space="preserve">    - Información de Asuntos Escolares</t>
  </si>
  <si>
    <t xml:space="preserve">    - Sección de Revalidaciones y Esc. Incorporadas</t>
  </si>
  <si>
    <t xml:space="preserve">    - Sección de Certificados y Títulos </t>
  </si>
  <si>
    <t xml:space="preserve">    - Sección Control de Carreras</t>
  </si>
  <si>
    <t xml:space="preserve">    - Encargado de Certificación</t>
  </si>
  <si>
    <t xml:space="preserve">    - Asuntos Escolares</t>
  </si>
  <si>
    <t xml:space="preserve">    - Asistente Técnico</t>
  </si>
  <si>
    <t>Departamento Control Escolar</t>
  </si>
  <si>
    <t xml:space="preserve">    - Sección de Ingresos y Egresos </t>
  </si>
  <si>
    <t xml:space="preserve">    - Unidad Médico Didáctica</t>
  </si>
  <si>
    <t xml:space="preserve">TOTAL DE EQUIPOS REGISTRADOS </t>
  </si>
  <si>
    <t>.</t>
  </si>
  <si>
    <t xml:space="preserve">DIRECCION GENERAL DE DIFUSION Y VINCULACIÓN </t>
  </si>
  <si>
    <t xml:space="preserve">   - Lab. Biotecnologia y Funcionalidad de Alimentos</t>
  </si>
  <si>
    <t xml:space="preserve">    - Ciencias Ambientales</t>
  </si>
  <si>
    <t>Departamento de Sistemas Electrónicos</t>
  </si>
  <si>
    <t>107-A PB</t>
  </si>
  <si>
    <t>107-A PA</t>
  </si>
  <si>
    <t>Unidad Medico Didactica - Decanato</t>
  </si>
  <si>
    <t>Departamento de Optometría</t>
  </si>
  <si>
    <t xml:space="preserve">    - Trabajo Social 1</t>
  </si>
  <si>
    <t xml:space="preserve">    - Archivo Clinico 4</t>
  </si>
  <si>
    <t xml:space="preserve">    - Cínica de Estomatologia 2</t>
  </si>
  <si>
    <t xml:space="preserve">    - Cínica de Optometría 3</t>
  </si>
  <si>
    <t xml:space="preserve">    - Optica 1</t>
  </si>
  <si>
    <t xml:space="preserve">    - Clínica de Rehabilitación Física 6</t>
  </si>
  <si>
    <t xml:space="preserve">    - Universidad Saludable (cub 12 y unisaludable)</t>
  </si>
  <si>
    <t>Secretario Docencia de Pregrado</t>
  </si>
  <si>
    <t>Departamento de Construcción y Estructuras</t>
  </si>
  <si>
    <t>Departamento de Geotecnia e Hidráulica - Misma Secretaria que construccion</t>
  </si>
  <si>
    <t xml:space="preserve"> </t>
  </si>
  <si>
    <t>Departamento de Derecho</t>
  </si>
  <si>
    <t>Dpto. de Ciencias Políticas y Administración Pública</t>
  </si>
  <si>
    <t>Departamento de Mercadotecnia</t>
  </si>
  <si>
    <t xml:space="preserve">    - Centro Universitario de Desarrollo Comunitario (CUDECO) (Palo Alto del Municipio El Llano, Ags.) Solo en periodo de clases</t>
  </si>
  <si>
    <t xml:space="preserve">    - Cabina de Radio</t>
  </si>
  <si>
    <t>Departamento de Letras</t>
  </si>
  <si>
    <t>P-11</t>
  </si>
  <si>
    <t>P-3</t>
  </si>
  <si>
    <t>Piso 1</t>
  </si>
  <si>
    <t>Piso 10</t>
  </si>
  <si>
    <t>Bobeda</t>
  </si>
  <si>
    <t xml:space="preserve">   - Asistente Técnico</t>
  </si>
  <si>
    <t xml:space="preserve">   - Cubiculos</t>
  </si>
  <si>
    <t xml:space="preserve">   - Cubiculos </t>
  </si>
  <si>
    <t xml:space="preserve">    - Cubiculos</t>
  </si>
  <si>
    <t>Piso - 8</t>
  </si>
  <si>
    <t>Piso 6</t>
  </si>
  <si>
    <t>Piso 7</t>
  </si>
  <si>
    <t>PB</t>
  </si>
  <si>
    <t xml:space="preserve">    - Gimnacio</t>
  </si>
  <si>
    <t>STUAA</t>
  </si>
  <si>
    <t>Oficina de apoyo en C.U.</t>
  </si>
  <si>
    <t xml:space="preserve">    - Ramón López Velarde 214 Int. B</t>
  </si>
  <si>
    <t>Centro</t>
  </si>
  <si>
    <t xml:space="preserve">Departamento de Administración </t>
  </si>
  <si>
    <t>Despacho Fiscal</t>
  </si>
  <si>
    <t>7420-131</t>
  </si>
  <si>
    <t>7427-138</t>
  </si>
  <si>
    <t xml:space="preserve">    - Lab. Toxicologia</t>
  </si>
  <si>
    <t>202-PB</t>
  </si>
  <si>
    <t xml:space="preserve">    - Lab. Neurofisiología y Neuroinmunoendocrinología</t>
  </si>
  <si>
    <t xml:space="preserve">    - Lab. Inmunologia</t>
  </si>
  <si>
    <t xml:space="preserve">   - Lab. De Biologia Molecular de Plantas (220w)</t>
  </si>
  <si>
    <t xml:space="preserve">    - Lab. De Biotecnologia</t>
  </si>
  <si>
    <t xml:space="preserve">    - Laboratorio</t>
  </si>
  <si>
    <t>Area Administrativa U.M.D.</t>
  </si>
  <si>
    <t>Departamento de Medicina *</t>
  </si>
  <si>
    <t>Departamento de Ginecología-Obstetricia y Pediatría *</t>
  </si>
  <si>
    <t>Departamento de Manufactura de Prototipos</t>
  </si>
  <si>
    <t>Departamento de Estomatología</t>
  </si>
  <si>
    <t>Departamento de Diseño de Imagen y Producto</t>
  </si>
  <si>
    <t>Departamento de Representación (Pendiente)</t>
  </si>
  <si>
    <t>ST. UEA</t>
  </si>
  <si>
    <t>Oficinas - No hay equipo</t>
  </si>
  <si>
    <t>1B-Piso 2</t>
  </si>
  <si>
    <t>Piso 4</t>
  </si>
  <si>
    <t>Piso 5</t>
  </si>
  <si>
    <t>Piso 9</t>
  </si>
  <si>
    <t>1B - Piso3</t>
  </si>
  <si>
    <t>Departamento de Cajas</t>
  </si>
  <si>
    <t>Departamento de Sistemas</t>
  </si>
  <si>
    <t>Piso  5</t>
  </si>
  <si>
    <t>Piso 3</t>
  </si>
  <si>
    <t xml:space="preserve">  Área de Crédito Educativo y Becas</t>
  </si>
  <si>
    <t>Depto. Difusión Cultural</t>
  </si>
  <si>
    <t>Depto. Presupuesto y Administración Financiera</t>
  </si>
  <si>
    <t>7490 - 277</t>
  </si>
  <si>
    <t>Piso - 4</t>
  </si>
  <si>
    <t>Departamento de Enfermería</t>
  </si>
  <si>
    <t xml:space="preserve">    - Clínica de Servicios Médicos</t>
  </si>
  <si>
    <t>Cambios en departamentos</t>
  </si>
  <si>
    <t>-</t>
  </si>
  <si>
    <t>PROGRAMA DE MANTENIMIENTO PREVENTIVO DE EQUIPOS PC´S E IMPRESORAS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</si>
</sst>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F800]dddd\,\ mmmm\ dd\,\ yyyy"/>
    <numFmt numFmtId="166" formatCode="_-[$€-2]* #,##0.00_-;\-[$€-2]* #,##0.00_-;_-[$€-2]* &quot;-&quot;??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mmm\-yyyy"/>
    <numFmt numFmtId="172" formatCode="[$-80A]dddd\,\ d&quot; de &quot;mmmm&quot; de &quot;yyyy"/>
    <numFmt numFmtId="173" formatCode="dd/mm/yyyy;@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40">
    <xf numFmtId="0" fontId="0" fillId="0" borderId="0" xfId="0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14" fontId="2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44" fillId="0" borderId="11" xfId="47" applyFont="1" applyFill="1" applyBorder="1" applyAlignment="1">
      <alignment horizontal="center"/>
    </xf>
    <xf numFmtId="0" fontId="44" fillId="0" borderId="0" xfId="47" applyFont="1" applyFill="1" applyBorder="1" applyAlignment="1">
      <alignment horizontal="center"/>
    </xf>
    <xf numFmtId="0" fontId="44" fillId="0" borderId="12" xfId="47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2" fillId="35" borderId="0" xfId="0" applyFont="1" applyFill="1" applyAlignment="1">
      <alignment horizontal="center" vertical="center"/>
    </xf>
    <xf numFmtId="0" fontId="21" fillId="34" borderId="17" xfId="0" applyFont="1" applyFill="1" applyBorder="1" applyAlignment="1">
      <alignment/>
    </xf>
    <xf numFmtId="0" fontId="22" fillId="34" borderId="18" xfId="0" applyFont="1" applyFill="1" applyBorder="1" applyAlignment="1">
      <alignment horizontal="center"/>
    </xf>
    <xf numFmtId="0" fontId="24" fillId="2" borderId="13" xfId="0" applyFont="1" applyFill="1" applyBorder="1" applyAlignment="1">
      <alignment/>
    </xf>
    <xf numFmtId="0" fontId="22" fillId="2" borderId="14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22" fillId="34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/>
    </xf>
    <xf numFmtId="0" fontId="22" fillId="2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14" fontId="21" fillId="33" borderId="22" xfId="0" applyNumberFormat="1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14" fontId="22" fillId="0" borderId="0" xfId="0" applyNumberFormat="1" applyFont="1" applyFill="1" applyAlignment="1">
      <alignment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0" fontId="21" fillId="34" borderId="24" xfId="0" applyFont="1" applyFill="1" applyBorder="1" applyAlignment="1">
      <alignment/>
    </xf>
    <xf numFmtId="0" fontId="24" fillId="2" borderId="24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/>
    </xf>
    <xf numFmtId="0" fontId="22" fillId="34" borderId="20" xfId="0" applyFont="1" applyFill="1" applyBorder="1" applyAlignment="1">
      <alignment horizontal="center"/>
    </xf>
    <xf numFmtId="16" fontId="22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1" fillId="34" borderId="13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wrapText="1"/>
    </xf>
    <xf numFmtId="0" fontId="22" fillId="34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/>
    </xf>
    <xf numFmtId="0" fontId="21" fillId="0" borderId="26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/>
    </xf>
    <xf numFmtId="0" fontId="24" fillId="2" borderId="1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6" xfId="0" applyFont="1" applyFill="1" applyBorder="1" applyAlignment="1">
      <alignment horizontal="center"/>
    </xf>
    <xf numFmtId="0" fontId="21" fillId="34" borderId="13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44" fillId="0" borderId="0" xfId="47" applyFont="1" applyFill="1" applyAlignment="1">
      <alignment/>
    </xf>
    <xf numFmtId="0" fontId="21" fillId="34" borderId="13" xfId="0" applyFont="1" applyFill="1" applyBorder="1" applyAlignment="1">
      <alignment vertical="center" wrapText="1"/>
    </xf>
    <xf numFmtId="0" fontId="24" fillId="34" borderId="13" xfId="0" applyFont="1" applyFill="1" applyBorder="1" applyAlignment="1">
      <alignment vertical="center"/>
    </xf>
    <xf numFmtId="0" fontId="22" fillId="34" borderId="26" xfId="0" applyFont="1" applyFill="1" applyBorder="1" applyAlignment="1">
      <alignment horizontal="center"/>
    </xf>
    <xf numFmtId="0" fontId="21" fillId="34" borderId="27" xfId="0" applyFont="1" applyFill="1" applyBorder="1" applyAlignment="1">
      <alignment vertical="center" wrapText="1"/>
    </xf>
    <xf numFmtId="0" fontId="22" fillId="2" borderId="26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/>
    </xf>
    <xf numFmtId="0" fontId="21" fillId="34" borderId="28" xfId="0" applyFont="1" applyFill="1" applyBorder="1" applyAlignment="1">
      <alignment horizontal="center"/>
    </xf>
    <xf numFmtId="0" fontId="21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/>
    </xf>
    <xf numFmtId="0" fontId="44" fillId="34" borderId="14" xfId="47" applyFont="1" applyFill="1" applyBorder="1" applyAlignment="1">
      <alignment horizontal="left"/>
    </xf>
    <xf numFmtId="0" fontId="21" fillId="36" borderId="14" xfId="0" applyNumberFormat="1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14" fontId="21" fillId="37" borderId="14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4" fontId="21" fillId="37" borderId="14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33" borderId="14" xfId="0" applyFont="1" applyFill="1" applyBorder="1" applyAlignment="1">
      <alignment horizontal="center"/>
    </xf>
    <xf numFmtId="0" fontId="21" fillId="33" borderId="14" xfId="0" applyNumberFormat="1" applyFont="1" applyFill="1" applyBorder="1" applyAlignment="1">
      <alignment horizontal="center"/>
    </xf>
    <xf numFmtId="14" fontId="21" fillId="0" borderId="0" xfId="0" applyNumberFormat="1" applyFont="1" applyFill="1" applyAlignment="1">
      <alignment/>
    </xf>
    <xf numFmtId="14" fontId="22" fillId="35" borderId="0" xfId="0" applyNumberFormat="1" applyFont="1" applyFill="1" applyAlignment="1">
      <alignment horizontal="center"/>
    </xf>
    <xf numFmtId="0" fontId="21" fillId="34" borderId="14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1" fillId="34" borderId="14" xfId="0" applyFont="1" applyFill="1" applyBorder="1" applyAlignment="1">
      <alignment/>
    </xf>
    <xf numFmtId="0" fontId="24" fillId="2" borderId="14" xfId="0" applyFont="1" applyFill="1" applyBorder="1" applyAlignment="1">
      <alignment vertical="center" wrapText="1"/>
    </xf>
    <xf numFmtId="0" fontId="22" fillId="6" borderId="14" xfId="0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0" fontId="24" fillId="2" borderId="14" xfId="0" applyFont="1" applyFill="1" applyBorder="1" applyAlignment="1">
      <alignment/>
    </xf>
    <xf numFmtId="0" fontId="21" fillId="34" borderId="14" xfId="0" applyFont="1" applyFill="1" applyBorder="1" applyAlignment="1">
      <alignment wrapText="1"/>
    </xf>
    <xf numFmtId="0" fontId="24" fillId="2" borderId="14" xfId="0" applyFont="1" applyFill="1" applyBorder="1" applyAlignment="1">
      <alignment horizontal="left" vertical="top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14" fontId="21" fillId="33" borderId="15" xfId="0" applyNumberFormat="1" applyFont="1" applyFill="1" applyBorder="1" applyAlignment="1">
      <alignment horizontal="center" vertical="center"/>
    </xf>
    <xf numFmtId="14" fontId="21" fillId="33" borderId="32" xfId="0" applyNumberFormat="1" applyFont="1" applyFill="1" applyBorder="1" applyAlignment="1">
      <alignment horizontal="center" vertical="center" wrapText="1"/>
    </xf>
    <xf numFmtId="16" fontId="22" fillId="0" borderId="0" xfId="0" applyNumberFormat="1" applyFont="1" applyFill="1" applyBorder="1" applyAlignment="1">
      <alignment/>
    </xf>
    <xf numFmtId="14" fontId="22" fillId="0" borderId="0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vertical="center"/>
    </xf>
    <xf numFmtId="0" fontId="24" fillId="2" borderId="24" xfId="0" applyFont="1" applyFill="1" applyBorder="1" applyAlignment="1">
      <alignment horizontal="left" vertical="center" wrapText="1"/>
    </xf>
    <xf numFmtId="0" fontId="24" fillId="2" borderId="33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wrapText="1"/>
    </xf>
    <xf numFmtId="0" fontId="22" fillId="34" borderId="20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vertical="center"/>
    </xf>
    <xf numFmtId="0" fontId="21" fillId="33" borderId="35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0" fontId="21" fillId="34" borderId="36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173" fontId="21" fillId="33" borderId="38" xfId="0" applyNumberFormat="1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14" fontId="21" fillId="33" borderId="4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3" fontId="21" fillId="33" borderId="1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1" fillId="34" borderId="24" xfId="0" applyFont="1" applyFill="1" applyBorder="1" applyAlignment="1">
      <alignment horizontal="left"/>
    </xf>
    <xf numFmtId="0" fontId="22" fillId="34" borderId="41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left"/>
    </xf>
    <xf numFmtId="0" fontId="22" fillId="2" borderId="26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/>
    </xf>
    <xf numFmtId="0" fontId="22" fillId="2" borderId="26" xfId="0" applyFont="1" applyFill="1" applyBorder="1" applyAlignment="1">
      <alignment horizontal="center" vertical="center" wrapText="1"/>
    </xf>
    <xf numFmtId="173" fontId="21" fillId="33" borderId="42" xfId="0" applyNumberFormat="1" applyFont="1" applyFill="1" applyBorder="1" applyAlignment="1">
      <alignment horizontal="center" vertical="center"/>
    </xf>
    <xf numFmtId="14" fontId="21" fillId="33" borderId="43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0" fontId="22" fillId="34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left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173" fontId="21" fillId="33" borderId="22" xfId="0" applyNumberFormat="1" applyFont="1" applyFill="1" applyBorder="1" applyAlignment="1">
      <alignment horizontal="center" vertical="center"/>
    </xf>
    <xf numFmtId="17" fontId="22" fillId="2" borderId="14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/>
    </xf>
    <xf numFmtId="0" fontId="22" fillId="34" borderId="41" xfId="0" applyFont="1" applyFill="1" applyBorder="1" applyAlignment="1">
      <alignment horizontal="center"/>
    </xf>
    <xf numFmtId="0" fontId="24" fillId="2" borderId="44" xfId="0" applyFont="1" applyFill="1" applyBorder="1" applyAlignment="1">
      <alignment/>
    </xf>
    <xf numFmtId="0" fontId="21" fillId="34" borderId="44" xfId="0" applyFont="1" applyFill="1" applyBorder="1" applyAlignment="1">
      <alignment/>
    </xf>
    <xf numFmtId="0" fontId="24" fillId="2" borderId="45" xfId="0" applyFont="1" applyFill="1" applyBorder="1" applyAlignment="1">
      <alignment/>
    </xf>
    <xf numFmtId="0" fontId="22" fillId="34" borderId="14" xfId="0" applyFont="1" applyFill="1" applyBorder="1" applyAlignment="1">
      <alignment horizontal="center" wrapText="1"/>
    </xf>
    <xf numFmtId="18" fontId="22" fillId="34" borderId="14" xfId="0" applyNumberFormat="1" applyFont="1" applyFill="1" applyBorder="1" applyAlignment="1">
      <alignment horizontal="center" vertical="center"/>
    </xf>
    <xf numFmtId="0" fontId="22" fillId="34" borderId="14" xfId="0" applyNumberFormat="1" applyFont="1" applyFill="1" applyBorder="1" applyAlignment="1">
      <alignment horizontal="center" vertical="center"/>
    </xf>
    <xf numFmtId="0" fontId="22" fillId="34" borderId="20" xfId="0" applyNumberFormat="1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35" borderId="0" xfId="0" applyFont="1" applyFill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14" fontId="21" fillId="33" borderId="15" xfId="0" applyNumberFormat="1" applyFont="1" applyFill="1" applyBorder="1" applyAlignment="1">
      <alignment horizontal="center"/>
    </xf>
    <xf numFmtId="14" fontId="21" fillId="33" borderId="32" xfId="0" applyNumberFormat="1" applyFont="1" applyFill="1" applyBorder="1" applyAlignment="1">
      <alignment horizontal="center"/>
    </xf>
    <xf numFmtId="0" fontId="22" fillId="35" borderId="0" xfId="0" applyFont="1" applyFill="1" applyAlignment="1">
      <alignment horizontal="center" vertical="center"/>
    </xf>
    <xf numFmtId="14" fontId="21" fillId="0" borderId="15" xfId="0" applyNumberFormat="1" applyFont="1" applyFill="1" applyBorder="1" applyAlignment="1">
      <alignment horizontal="center" vertical="center" wrapText="1"/>
    </xf>
    <xf numFmtId="14" fontId="21" fillId="0" borderId="23" xfId="0" applyNumberFormat="1" applyFont="1" applyFill="1" applyBorder="1" applyAlignment="1">
      <alignment horizontal="center" vertical="center" wrapText="1"/>
    </xf>
    <xf numFmtId="14" fontId="21" fillId="0" borderId="32" xfId="0" applyNumberFormat="1" applyFont="1" applyFill="1" applyBorder="1" applyAlignment="1">
      <alignment horizontal="center" vertical="center" wrapText="1"/>
    </xf>
    <xf numFmtId="14" fontId="21" fillId="0" borderId="53" xfId="0" applyNumberFormat="1" applyFont="1" applyFill="1" applyBorder="1" applyAlignment="1">
      <alignment horizontal="center" vertical="center" wrapText="1"/>
    </xf>
    <xf numFmtId="14" fontId="21" fillId="0" borderId="54" xfId="0" applyNumberFormat="1" applyFont="1" applyFill="1" applyBorder="1" applyAlignment="1">
      <alignment horizontal="center" vertical="center" wrapText="1"/>
    </xf>
    <xf numFmtId="14" fontId="21" fillId="0" borderId="55" xfId="0" applyNumberFormat="1" applyFont="1" applyFill="1" applyBorder="1" applyAlignment="1">
      <alignment horizontal="center" vertical="center" wrapText="1"/>
    </xf>
    <xf numFmtId="14" fontId="21" fillId="0" borderId="22" xfId="0" applyNumberFormat="1" applyFont="1" applyFill="1" applyBorder="1" applyAlignment="1">
      <alignment horizontal="center" vertical="center" wrapText="1"/>
    </xf>
    <xf numFmtId="14" fontId="21" fillId="0" borderId="56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21" fillId="0" borderId="57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1" fillId="0" borderId="58" xfId="0" applyNumberFormat="1" applyFont="1" applyFill="1" applyBorder="1" applyAlignment="1">
      <alignment horizontal="center" vertical="center" wrapText="1"/>
    </xf>
    <xf numFmtId="14" fontId="21" fillId="36" borderId="15" xfId="0" applyNumberFormat="1" applyFont="1" applyFill="1" applyBorder="1" applyAlignment="1">
      <alignment horizontal="center" vertical="center" wrapText="1"/>
    </xf>
    <xf numFmtId="14" fontId="21" fillId="36" borderId="23" xfId="0" applyNumberFormat="1" applyFont="1" applyFill="1" applyBorder="1" applyAlignment="1">
      <alignment horizontal="center" vertical="center" wrapText="1"/>
    </xf>
    <xf numFmtId="14" fontId="21" fillId="36" borderId="32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 wrapText="1"/>
    </xf>
    <xf numFmtId="0" fontId="21" fillId="34" borderId="50" xfId="0" applyFont="1" applyFill="1" applyBorder="1" applyAlignment="1">
      <alignment horizontal="center"/>
    </xf>
    <xf numFmtId="0" fontId="21" fillId="34" borderId="51" xfId="0" applyFont="1" applyFill="1" applyBorder="1" applyAlignment="1">
      <alignment horizontal="center"/>
    </xf>
    <xf numFmtId="0" fontId="21" fillId="34" borderId="52" xfId="0" applyFont="1" applyFill="1" applyBorder="1" applyAlignment="1">
      <alignment horizontal="center"/>
    </xf>
    <xf numFmtId="0" fontId="21" fillId="34" borderId="47" xfId="0" applyFont="1" applyFill="1" applyBorder="1" applyAlignment="1">
      <alignment horizontal="center"/>
    </xf>
    <xf numFmtId="0" fontId="21" fillId="34" borderId="48" xfId="0" applyFont="1" applyFill="1" applyBorder="1" applyAlignment="1">
      <alignment horizontal="center"/>
    </xf>
    <xf numFmtId="0" fontId="21" fillId="34" borderId="49" xfId="0" applyFont="1" applyFill="1" applyBorder="1" applyAlignment="1">
      <alignment horizontal="center"/>
    </xf>
    <xf numFmtId="14" fontId="21" fillId="0" borderId="15" xfId="0" applyNumberFormat="1" applyFont="1" applyFill="1" applyBorder="1" applyAlignment="1">
      <alignment horizontal="center" wrapText="1"/>
    </xf>
    <xf numFmtId="14" fontId="21" fillId="0" borderId="23" xfId="0" applyNumberFormat="1" applyFont="1" applyFill="1" applyBorder="1" applyAlignment="1">
      <alignment horizontal="center" wrapText="1"/>
    </xf>
    <xf numFmtId="14" fontId="21" fillId="0" borderId="32" xfId="0" applyNumberFormat="1" applyFont="1" applyFill="1" applyBorder="1" applyAlignment="1">
      <alignment horizontal="center" wrapText="1"/>
    </xf>
    <xf numFmtId="0" fontId="21" fillId="33" borderId="21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 wrapText="1"/>
    </xf>
    <xf numFmtId="14" fontId="21" fillId="0" borderId="59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4" fontId="21" fillId="0" borderId="60" xfId="0" applyNumberFormat="1" applyFont="1" applyFill="1" applyBorder="1" applyAlignment="1">
      <alignment horizontal="center" vertical="center" wrapText="1"/>
    </xf>
    <xf numFmtId="14" fontId="21" fillId="0" borderId="51" xfId="0" applyNumberFormat="1" applyFont="1" applyFill="1" applyBorder="1" applyAlignment="1">
      <alignment horizontal="center" vertical="center" wrapText="1"/>
    </xf>
    <xf numFmtId="14" fontId="21" fillId="0" borderId="52" xfId="0" applyNumberFormat="1" applyFont="1" applyFill="1" applyBorder="1" applyAlignment="1">
      <alignment horizontal="center" vertical="center" wrapText="1"/>
    </xf>
    <xf numFmtId="14" fontId="21" fillId="0" borderId="61" xfId="0" applyNumberFormat="1" applyFont="1" applyFill="1" applyBorder="1" applyAlignment="1">
      <alignment horizontal="center" vertical="center" wrapText="1"/>
    </xf>
    <xf numFmtId="14" fontId="21" fillId="0" borderId="62" xfId="0" applyNumberFormat="1" applyFont="1" applyFill="1" applyBorder="1" applyAlignment="1">
      <alignment horizontal="center" vertical="center" wrapText="1"/>
    </xf>
    <xf numFmtId="14" fontId="21" fillId="0" borderId="63" xfId="0" applyNumberFormat="1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73" fontId="21" fillId="0" borderId="53" xfId="0" applyNumberFormat="1" applyFont="1" applyFill="1" applyBorder="1" applyAlignment="1">
      <alignment horizontal="center" vertical="center" wrapText="1"/>
    </xf>
    <xf numFmtId="173" fontId="21" fillId="0" borderId="54" xfId="0" applyNumberFormat="1" applyFont="1" applyFill="1" applyBorder="1" applyAlignment="1">
      <alignment horizontal="center" vertical="center" wrapText="1"/>
    </xf>
    <xf numFmtId="173" fontId="21" fillId="0" borderId="59" xfId="0" applyNumberFormat="1" applyFont="1" applyFill="1" applyBorder="1" applyAlignment="1">
      <alignment horizontal="center" vertical="center" wrapText="1"/>
    </xf>
    <xf numFmtId="173" fontId="21" fillId="0" borderId="22" xfId="0" applyNumberFormat="1" applyFont="1" applyFill="1" applyBorder="1" applyAlignment="1">
      <alignment horizontal="center" vertical="center" wrapText="1"/>
    </xf>
    <xf numFmtId="173" fontId="21" fillId="0" borderId="56" xfId="0" applyNumberFormat="1" applyFont="1" applyFill="1" applyBorder="1" applyAlignment="1">
      <alignment horizontal="center" vertical="center" wrapText="1"/>
    </xf>
    <xf numFmtId="173" fontId="21" fillId="0" borderId="65" xfId="0" applyNumberFormat="1" applyFont="1" applyFill="1" applyBorder="1" applyAlignment="1">
      <alignment horizontal="center" vertical="center" wrapText="1"/>
    </xf>
    <xf numFmtId="173" fontId="21" fillId="0" borderId="15" xfId="0" applyNumberFormat="1" applyFont="1" applyFill="1" applyBorder="1" applyAlignment="1">
      <alignment horizontal="center" vertical="center" wrapText="1"/>
    </xf>
    <xf numFmtId="173" fontId="21" fillId="0" borderId="23" xfId="0" applyNumberFormat="1" applyFont="1" applyFill="1" applyBorder="1" applyAlignment="1">
      <alignment horizontal="center" vertical="center" wrapText="1"/>
    </xf>
    <xf numFmtId="173" fontId="21" fillId="0" borderId="66" xfId="0" applyNumberFormat="1" applyFont="1" applyFill="1" applyBorder="1" applyAlignment="1">
      <alignment horizontal="center" vertical="center" wrapText="1"/>
    </xf>
    <xf numFmtId="173" fontId="21" fillId="0" borderId="55" xfId="0" applyNumberFormat="1" applyFont="1" applyFill="1" applyBorder="1" applyAlignment="1">
      <alignment horizontal="center" vertical="center" wrapText="1"/>
    </xf>
    <xf numFmtId="173" fontId="21" fillId="0" borderId="57" xfId="0" applyNumberFormat="1" applyFont="1" applyFill="1" applyBorder="1" applyAlignment="1">
      <alignment horizontal="center" vertical="center" wrapText="1"/>
    </xf>
    <xf numFmtId="173" fontId="21" fillId="0" borderId="0" xfId="0" applyNumberFormat="1" applyFont="1" applyFill="1" applyBorder="1" applyAlignment="1">
      <alignment horizontal="center" vertical="center" wrapText="1"/>
    </xf>
    <xf numFmtId="173" fontId="21" fillId="0" borderId="58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1" fillId="34" borderId="66" xfId="0" applyFont="1" applyFill="1" applyBorder="1" applyAlignment="1">
      <alignment horizontal="center"/>
    </xf>
    <xf numFmtId="173" fontId="21" fillId="0" borderId="69" xfId="0" applyNumberFormat="1" applyFont="1" applyFill="1" applyBorder="1" applyAlignment="1">
      <alignment horizontal="center" vertical="center" wrapText="1"/>
    </xf>
    <xf numFmtId="173" fontId="21" fillId="0" borderId="48" xfId="0" applyNumberFormat="1" applyFont="1" applyFill="1" applyBorder="1" applyAlignment="1">
      <alignment horizontal="center" vertical="center" wrapText="1"/>
    </xf>
    <xf numFmtId="173" fontId="21" fillId="0" borderId="70" xfId="0" applyNumberFormat="1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center"/>
    </xf>
    <xf numFmtId="173" fontId="21" fillId="0" borderId="32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1" fillId="34" borderId="47" xfId="0" applyFont="1" applyFill="1" applyBorder="1" applyAlignment="1">
      <alignment horizontal="center" vertical="top"/>
    </xf>
    <xf numFmtId="0" fontId="21" fillId="34" borderId="48" xfId="0" applyFont="1" applyFill="1" applyBorder="1" applyAlignment="1">
      <alignment horizontal="center" vertical="top"/>
    </xf>
    <xf numFmtId="0" fontId="21" fillId="34" borderId="49" xfId="0" applyFont="1" applyFill="1" applyBorder="1" applyAlignment="1">
      <alignment horizontal="center" vertical="top"/>
    </xf>
    <xf numFmtId="0" fontId="21" fillId="34" borderId="46" xfId="0" applyFont="1" applyFill="1" applyBorder="1" applyAlignment="1">
      <alignment horizontal="center" vertical="top"/>
    </xf>
    <xf numFmtId="0" fontId="21" fillId="34" borderId="56" xfId="0" applyFont="1" applyFill="1" applyBorder="1" applyAlignment="1">
      <alignment horizontal="center" vertical="top"/>
    </xf>
    <xf numFmtId="0" fontId="21" fillId="34" borderId="65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73" fontId="21" fillId="0" borderId="60" xfId="0" applyNumberFormat="1" applyFont="1" applyFill="1" applyBorder="1" applyAlignment="1">
      <alignment horizontal="center" vertical="center" wrapText="1"/>
    </xf>
    <xf numFmtId="173" fontId="21" fillId="0" borderId="51" xfId="0" applyNumberFormat="1" applyFont="1" applyFill="1" applyBorder="1" applyAlignment="1">
      <alignment horizontal="center" vertical="center" wrapText="1"/>
    </xf>
    <xf numFmtId="173" fontId="21" fillId="0" borderId="52" xfId="0" applyNumberFormat="1" applyFont="1" applyFill="1" applyBorder="1" applyAlignment="1">
      <alignment horizontal="center" vertical="center" wrapText="1"/>
    </xf>
    <xf numFmtId="173" fontId="21" fillId="0" borderId="12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top"/>
    </xf>
    <xf numFmtId="0" fontId="21" fillId="34" borderId="0" xfId="0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center" wrapText="1"/>
    </xf>
    <xf numFmtId="14" fontId="21" fillId="0" borderId="65" xfId="0" applyNumberFormat="1" applyFont="1" applyFill="1" applyBorder="1" applyAlignment="1">
      <alignment horizontal="center" vertical="center" wrapText="1"/>
    </xf>
    <xf numFmtId="14" fontId="21" fillId="36" borderId="53" xfId="0" applyNumberFormat="1" applyFont="1" applyFill="1" applyBorder="1" applyAlignment="1">
      <alignment horizontal="center" vertical="center" wrapText="1"/>
    </xf>
    <xf numFmtId="14" fontId="21" fillId="36" borderId="54" xfId="0" applyNumberFormat="1" applyFont="1" applyFill="1" applyBorder="1" applyAlignment="1">
      <alignment horizontal="center" vertical="center" wrapText="1"/>
    </xf>
    <xf numFmtId="14" fontId="21" fillId="36" borderId="55" xfId="0" applyNumberFormat="1" applyFont="1" applyFill="1" applyBorder="1" applyAlignment="1">
      <alignment horizontal="center" vertical="center" wrapText="1"/>
    </xf>
    <xf numFmtId="14" fontId="21" fillId="36" borderId="57" xfId="0" applyNumberFormat="1" applyFont="1" applyFill="1" applyBorder="1" applyAlignment="1">
      <alignment horizontal="center" vertical="center" wrapText="1"/>
    </xf>
    <xf numFmtId="14" fontId="21" fillId="36" borderId="0" xfId="0" applyNumberFormat="1" applyFont="1" applyFill="1" applyBorder="1" applyAlignment="1">
      <alignment horizontal="center" vertical="center" wrapText="1"/>
    </xf>
    <xf numFmtId="14" fontId="21" fillId="36" borderId="58" xfId="0" applyNumberFormat="1" applyFont="1" applyFill="1" applyBorder="1" applyAlignment="1">
      <alignment horizontal="center" vertical="center" wrapText="1"/>
    </xf>
    <xf numFmtId="14" fontId="21" fillId="36" borderId="22" xfId="0" applyNumberFormat="1" applyFont="1" applyFill="1" applyBorder="1" applyAlignment="1">
      <alignment horizontal="center" vertical="center" wrapText="1"/>
    </xf>
    <xf numFmtId="14" fontId="21" fillId="36" borderId="56" xfId="0" applyNumberFormat="1" applyFont="1" applyFill="1" applyBorder="1" applyAlignment="1">
      <alignment horizontal="center" vertical="center" wrapText="1"/>
    </xf>
    <xf numFmtId="14" fontId="21" fillId="36" borderId="10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14" fontId="21" fillId="33" borderId="53" xfId="0" applyNumberFormat="1" applyFont="1" applyFill="1" applyBorder="1" applyAlignment="1">
      <alignment horizontal="center" vertical="center"/>
    </xf>
    <xf numFmtId="14" fontId="21" fillId="33" borderId="22" xfId="0" applyNumberFormat="1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/>
    </xf>
    <xf numFmtId="0" fontId="21" fillId="34" borderId="54" xfId="0" applyFont="1" applyFill="1" applyBorder="1" applyAlignment="1">
      <alignment horizontal="center"/>
    </xf>
    <xf numFmtId="0" fontId="21" fillId="34" borderId="59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14" fontId="21" fillId="33" borderId="32" xfId="0" applyNumberFormat="1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horizontal="center" vertical="center" wrapText="1"/>
    </xf>
    <xf numFmtId="0" fontId="21" fillId="36" borderId="41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14" fontId="21" fillId="36" borderId="69" xfId="0" applyNumberFormat="1" applyFont="1" applyFill="1" applyBorder="1" applyAlignment="1">
      <alignment horizontal="center" vertical="center" wrapText="1"/>
    </xf>
    <xf numFmtId="14" fontId="21" fillId="36" borderId="48" xfId="0" applyNumberFormat="1" applyFont="1" applyFill="1" applyBorder="1" applyAlignment="1">
      <alignment horizontal="center" vertical="center" wrapText="1"/>
    </xf>
    <xf numFmtId="14" fontId="21" fillId="36" borderId="70" xfId="0" applyNumberFormat="1" applyFont="1" applyFill="1" applyBorder="1" applyAlignment="1">
      <alignment horizontal="center" vertical="center" wrapText="1"/>
    </xf>
    <xf numFmtId="14" fontId="21" fillId="33" borderId="55" xfId="0" applyNumberFormat="1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71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152400</xdr:rowOff>
    </xdr:from>
    <xdr:to>
      <xdr:col>5</xdr:col>
      <xdr:colOff>1038225</xdr:colOff>
      <xdr:row>3</xdr:row>
      <xdr:rowOff>95250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24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3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28575</xdr:rowOff>
    </xdr:from>
    <xdr:to>
      <xdr:col>8</xdr:col>
      <xdr:colOff>666750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85725</xdr:rowOff>
    </xdr:from>
    <xdr:to>
      <xdr:col>1</xdr:col>
      <xdr:colOff>1076325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657225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85725</xdr:rowOff>
    </xdr:from>
    <xdr:to>
      <xdr:col>1</xdr:col>
      <xdr:colOff>1323975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5725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28575</xdr:rowOff>
    </xdr:from>
    <xdr:to>
      <xdr:col>8</xdr:col>
      <xdr:colOff>676275</xdr:colOff>
      <xdr:row>2</xdr:row>
      <xdr:rowOff>161925</xdr:rowOff>
    </xdr:to>
    <xdr:pic>
      <xdr:nvPicPr>
        <xdr:cNvPr id="2" name="Picture 3" descr="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8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0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J19" sqref="J19"/>
    </sheetView>
  </sheetViews>
  <sheetFormatPr defaultColWidth="11.421875" defaultRowHeight="12.75"/>
  <cols>
    <col min="1" max="1" width="5.28125" style="4" customWidth="1"/>
    <col min="2" max="2" width="48.00390625" style="4" customWidth="1"/>
    <col min="3" max="3" width="15.8515625" style="27" customWidth="1"/>
    <col min="4" max="4" width="17.57421875" style="27" customWidth="1"/>
    <col min="5" max="5" width="17.140625" style="4" customWidth="1"/>
    <col min="6" max="6" width="20.421875" style="4" customWidth="1"/>
    <col min="7" max="7" width="6.28125" style="4" customWidth="1"/>
    <col min="8" max="16384" width="11.421875" style="4" customWidth="1"/>
  </cols>
  <sheetData>
    <row r="1" spans="2:6" ht="15">
      <c r="B1" s="168" t="s">
        <v>16</v>
      </c>
      <c r="C1" s="169"/>
      <c r="D1" s="169"/>
      <c r="E1" s="169"/>
      <c r="F1" s="170"/>
    </row>
    <row r="2" spans="2:6" ht="15">
      <c r="B2" s="171" t="s">
        <v>0</v>
      </c>
      <c r="C2" s="172"/>
      <c r="D2" s="172"/>
      <c r="E2" s="172"/>
      <c r="F2" s="173"/>
    </row>
    <row r="3" spans="2:6" ht="15">
      <c r="B3" s="171" t="s">
        <v>325</v>
      </c>
      <c r="C3" s="172"/>
      <c r="D3" s="172"/>
      <c r="E3" s="172"/>
      <c r="F3" s="173"/>
    </row>
    <row r="4" spans="2:6" ht="15">
      <c r="B4" s="174"/>
      <c r="C4" s="175"/>
      <c r="D4" s="175"/>
      <c r="E4" s="175"/>
      <c r="F4" s="176"/>
    </row>
    <row r="5" spans="2:6" ht="15">
      <c r="B5" s="174"/>
      <c r="C5" s="175"/>
      <c r="D5" s="175"/>
      <c r="E5" s="175"/>
      <c r="F5" s="176"/>
    </row>
    <row r="6" spans="2:6" ht="15.75" thickBot="1">
      <c r="B6" s="177"/>
      <c r="C6" s="178"/>
      <c r="D6" s="178"/>
      <c r="E6" s="178"/>
      <c r="F6" s="179"/>
    </row>
    <row r="7" spans="2:6" ht="15">
      <c r="B7" s="164" t="s">
        <v>437</v>
      </c>
      <c r="C7" s="165"/>
      <c r="D7" s="165"/>
      <c r="E7" s="165"/>
      <c r="F7" s="165"/>
    </row>
    <row r="8" spans="2:6" ht="15">
      <c r="B8" s="166"/>
      <c r="C8" s="167"/>
      <c r="D8" s="167"/>
      <c r="E8" s="167"/>
      <c r="F8" s="167"/>
    </row>
    <row r="9" spans="2:6" ht="15.75" thickBot="1">
      <c r="B9" s="69"/>
      <c r="C9" s="70"/>
      <c r="D9" s="70"/>
      <c r="E9" s="70"/>
      <c r="F9" s="70"/>
    </row>
    <row r="10" spans="2:6" ht="13.5" customHeight="1" thickBot="1">
      <c r="B10" s="71" t="s">
        <v>17</v>
      </c>
      <c r="C10" s="72" t="s">
        <v>3</v>
      </c>
      <c r="D10" s="72" t="s">
        <v>72</v>
      </c>
      <c r="E10" s="73" t="s">
        <v>178</v>
      </c>
      <c r="F10" s="74" t="s">
        <v>179</v>
      </c>
    </row>
    <row r="11" spans="2:7" ht="13.5" customHeight="1">
      <c r="B11" s="75" t="s">
        <v>184</v>
      </c>
      <c r="C11" s="76">
        <f>CCSyH!E35</f>
        <v>209</v>
      </c>
      <c r="D11" s="77">
        <f>CCSyH!F35</f>
        <v>126</v>
      </c>
      <c r="E11" s="78">
        <v>44578</v>
      </c>
      <c r="F11" s="78">
        <f>CCSyH!I35</f>
        <v>44617</v>
      </c>
      <c r="G11" s="79"/>
    </row>
    <row r="12" spans="2:7" ht="13.5" customHeight="1">
      <c r="B12" s="75" t="s">
        <v>185</v>
      </c>
      <c r="C12" s="76">
        <f>CAyC!E22</f>
        <v>43</v>
      </c>
      <c r="D12" s="77">
        <f>CAyC!F22</f>
        <v>21</v>
      </c>
      <c r="E12" s="78">
        <f>CAyC!G22</f>
        <v>44622</v>
      </c>
      <c r="F12" s="78">
        <f>CAyC!I22</f>
        <v>44630</v>
      </c>
      <c r="G12" s="79"/>
    </row>
    <row r="13" spans="2:7" ht="13.5" customHeight="1">
      <c r="B13" s="75" t="s">
        <v>186</v>
      </c>
      <c r="C13" s="76">
        <f>CCA!E27</f>
        <v>49</v>
      </c>
      <c r="D13" s="77">
        <f>CCA!F27</f>
        <v>38</v>
      </c>
      <c r="E13" s="78">
        <f>CCA!G27</f>
        <v>44631</v>
      </c>
      <c r="F13" s="78">
        <f>CCA!I27</f>
        <v>44636</v>
      </c>
      <c r="G13" s="79"/>
    </row>
    <row r="14" spans="2:7" ht="13.5" customHeight="1">
      <c r="B14" s="75" t="s">
        <v>187</v>
      </c>
      <c r="C14" s="76">
        <f>'BC'!E22</f>
        <v>21</v>
      </c>
      <c r="D14" s="77">
        <f>'BC'!F22</f>
        <v>14</v>
      </c>
      <c r="E14" s="78">
        <f>'BC'!G22</f>
        <v>44642</v>
      </c>
      <c r="F14" s="78">
        <f>'BC'!I22</f>
        <v>44644</v>
      </c>
      <c r="G14" s="79"/>
    </row>
    <row r="15" spans="2:7" ht="13.5" customHeight="1">
      <c r="B15" s="75" t="s">
        <v>188</v>
      </c>
      <c r="C15" s="76">
        <f>'BO'!E19</f>
        <v>23</v>
      </c>
      <c r="D15" s="77">
        <f>'BO'!F19</f>
        <v>10</v>
      </c>
      <c r="E15" s="78">
        <f>'BO'!G19</f>
        <v>44645</v>
      </c>
      <c r="F15" s="78">
        <f>'BO'!I19</f>
        <v>44649</v>
      </c>
      <c r="G15" s="79"/>
    </row>
    <row r="16" spans="2:7" ht="13.5" customHeight="1">
      <c r="B16" s="75" t="s">
        <v>189</v>
      </c>
      <c r="C16" s="76">
        <f>C_UNIV!E13</f>
        <v>12</v>
      </c>
      <c r="D16" s="77">
        <f>C_UNIV!F13</f>
        <v>7</v>
      </c>
      <c r="E16" s="78">
        <f>C_UNIV!G13</f>
        <v>44650</v>
      </c>
      <c r="F16" s="78">
        <f>C_UNIV!I13</f>
        <v>44651</v>
      </c>
      <c r="G16" s="79"/>
    </row>
    <row r="17" spans="2:7" ht="13.5" customHeight="1">
      <c r="B17" s="75" t="s">
        <v>190</v>
      </c>
      <c r="C17" s="76">
        <f>DEF_D_U!E14</f>
        <v>10</v>
      </c>
      <c r="D17" s="77">
        <f>DEF_D_U!F14</f>
        <v>3</v>
      </c>
      <c r="E17" s="78">
        <f>DEF_D_U!G14</f>
        <v>44652</v>
      </c>
      <c r="F17" s="78">
        <f>DEF_D_U!I14</f>
        <v>44655</v>
      </c>
      <c r="G17" s="79"/>
    </row>
    <row r="18" spans="2:7" ht="13.5" customHeight="1">
      <c r="B18" s="75" t="s">
        <v>191</v>
      </c>
      <c r="C18" s="76">
        <v>1</v>
      </c>
      <c r="D18" s="77">
        <v>1</v>
      </c>
      <c r="E18" s="78">
        <f>FUNDACIÓN!G13</f>
        <v>44662</v>
      </c>
      <c r="F18" s="78">
        <f>FUNDACIÓN!I13</f>
        <v>44663</v>
      </c>
      <c r="G18" s="79"/>
    </row>
    <row r="19" spans="2:7" ht="13.5" customHeight="1">
      <c r="B19" s="75" t="s">
        <v>327</v>
      </c>
      <c r="C19" s="76">
        <f>RECTORÍA!E16</f>
        <v>26</v>
      </c>
      <c r="D19" s="77">
        <f>RECTORÍA!F16</f>
        <v>12</v>
      </c>
      <c r="E19" s="78">
        <f>RECTORÍA!G16</f>
        <v>44686</v>
      </c>
      <c r="F19" s="78">
        <f>RECTORÍA!I16</f>
        <v>44690</v>
      </c>
      <c r="G19" s="79"/>
    </row>
    <row r="20" spans="2:7" ht="13.5" customHeight="1">
      <c r="B20" s="75" t="s">
        <v>329</v>
      </c>
      <c r="C20" s="76">
        <f>DGDyV!E50</f>
        <v>67</v>
      </c>
      <c r="D20" s="77">
        <f>DGDyV!F50</f>
        <v>15</v>
      </c>
      <c r="E20" s="78">
        <f>DGDyV!G50</f>
        <v>44698</v>
      </c>
      <c r="F20" s="80">
        <f>DGDyV!I50</f>
        <v>44708</v>
      </c>
      <c r="G20" s="79"/>
    </row>
    <row r="21" spans="2:7" ht="13.5" customHeight="1">
      <c r="B21" s="75" t="s">
        <v>328</v>
      </c>
      <c r="C21" s="76">
        <f>SG!E46</f>
        <v>130</v>
      </c>
      <c r="D21" s="77">
        <f>SG!F46</f>
        <v>50</v>
      </c>
      <c r="E21" s="80">
        <f>SG!G46</f>
        <v>44715</v>
      </c>
      <c r="F21" s="78">
        <f>SG!I46</f>
        <v>44729</v>
      </c>
      <c r="G21" s="79"/>
    </row>
    <row r="22" spans="2:7" ht="13.5" customHeight="1">
      <c r="B22" s="75" t="s">
        <v>330</v>
      </c>
      <c r="C22" s="76">
        <f>DGDP!E20</f>
        <v>51</v>
      </c>
      <c r="D22" s="77">
        <f>DGDP!F20</f>
        <v>22</v>
      </c>
      <c r="E22" s="78">
        <f>DGDP!G20</f>
        <v>44733</v>
      </c>
      <c r="F22" s="78">
        <f>DGDP!I20</f>
        <v>44740</v>
      </c>
      <c r="G22" s="79"/>
    </row>
    <row r="23" spans="2:7" ht="15">
      <c r="B23" s="75" t="s">
        <v>343</v>
      </c>
      <c r="C23" s="76">
        <f>CAJAS!E16</f>
        <v>24</v>
      </c>
      <c r="D23" s="77">
        <f>CAJAS!F16</f>
        <v>10</v>
      </c>
      <c r="E23" s="78">
        <f>CAJAS!G16</f>
        <v>44741</v>
      </c>
      <c r="F23" s="78">
        <f>CAJAS!I16</f>
        <v>44743</v>
      </c>
      <c r="G23" s="79"/>
    </row>
    <row r="24" spans="2:7" ht="15">
      <c r="B24" s="75" t="s">
        <v>331</v>
      </c>
      <c r="C24" s="76">
        <f>DGF!E23</f>
        <v>72</v>
      </c>
      <c r="D24" s="77">
        <f>DGF!F23</f>
        <v>43</v>
      </c>
      <c r="E24" s="78">
        <f>DGF!G23</f>
        <v>44760</v>
      </c>
      <c r="F24" s="78">
        <f>DGF!I23</f>
        <v>44769</v>
      </c>
      <c r="G24" s="79"/>
    </row>
    <row r="25" spans="2:7" s="29" customFormat="1" ht="15">
      <c r="B25" s="75" t="s">
        <v>332</v>
      </c>
      <c r="C25" s="76">
        <v>96</v>
      </c>
      <c r="D25" s="77">
        <v>11</v>
      </c>
      <c r="E25" s="78">
        <f>DGPyD!G28</f>
        <v>44770</v>
      </c>
      <c r="F25" s="78">
        <f>DGPyD!I28</f>
        <v>44781</v>
      </c>
      <c r="G25" s="81"/>
    </row>
    <row r="26" spans="2:7" s="29" customFormat="1" ht="15">
      <c r="B26" s="75" t="s">
        <v>333</v>
      </c>
      <c r="C26" s="76">
        <f>DGIyP!E22</f>
        <v>46</v>
      </c>
      <c r="D26" s="77">
        <f>DGIyP!F22</f>
        <v>13</v>
      </c>
      <c r="E26" s="78">
        <f>DGIyP!G22</f>
        <v>44782</v>
      </c>
      <c r="F26" s="78">
        <f>DGIyP!I22</f>
        <v>44789</v>
      </c>
      <c r="G26" s="81"/>
    </row>
    <row r="27" spans="2:7" s="29" customFormat="1" ht="15">
      <c r="B27" s="75" t="s">
        <v>334</v>
      </c>
      <c r="C27" s="76">
        <f>DGIU!E31</f>
        <v>61</v>
      </c>
      <c r="D27" s="77">
        <f>DGIU!F31</f>
        <v>26</v>
      </c>
      <c r="E27" s="78">
        <f>DGIU!G31</f>
        <v>44790</v>
      </c>
      <c r="F27" s="78">
        <f>DGIU!I31</f>
        <v>44802</v>
      </c>
      <c r="G27" s="81"/>
    </row>
    <row r="28" spans="2:7" s="29" customFormat="1" ht="15">
      <c r="B28" s="75" t="s">
        <v>335</v>
      </c>
      <c r="C28" s="76">
        <f>DGSE!E39</f>
        <v>49</v>
      </c>
      <c r="D28" s="77">
        <f>DGSE!F39</f>
        <v>26</v>
      </c>
      <c r="E28" s="78">
        <f>DGSE!G39</f>
        <v>44804</v>
      </c>
      <c r="F28" s="78">
        <f>DGSE!I39</f>
        <v>44810</v>
      </c>
      <c r="G28" s="81"/>
    </row>
    <row r="29" spans="2:7" s="29" customFormat="1" ht="15">
      <c r="B29" s="75" t="s">
        <v>395</v>
      </c>
      <c r="C29" s="76">
        <f>STUAA!E14</f>
        <v>10</v>
      </c>
      <c r="D29" s="77">
        <f>STUAA!F14</f>
        <v>4</v>
      </c>
      <c r="E29" s="78">
        <f>STUAA!G14</f>
        <v>44811</v>
      </c>
      <c r="F29" s="78">
        <f>STUAA!I14</f>
        <v>44812</v>
      </c>
      <c r="G29" s="81"/>
    </row>
    <row r="30" spans="2:7" s="29" customFormat="1" ht="15">
      <c r="B30" s="75" t="s">
        <v>180</v>
      </c>
      <c r="C30" s="76">
        <f>CCB!E62</f>
        <v>210</v>
      </c>
      <c r="D30" s="77">
        <f>CCB!F62</f>
        <v>134</v>
      </c>
      <c r="E30" s="78">
        <f>CCB!G62</f>
        <v>44813</v>
      </c>
      <c r="F30" s="78">
        <f>CCB!I62</f>
        <v>44862</v>
      </c>
      <c r="G30" s="81"/>
    </row>
    <row r="31" spans="2:7" s="29" customFormat="1" ht="15">
      <c r="B31" s="75" t="s">
        <v>181</v>
      </c>
      <c r="C31" s="76">
        <f>CCS!E34</f>
        <v>127</v>
      </c>
      <c r="D31" s="77">
        <f>CCS!F34</f>
        <v>84</v>
      </c>
      <c r="E31" s="78">
        <f>CCS!G34</f>
        <v>44868</v>
      </c>
      <c r="F31" s="78">
        <f>CCS!I34</f>
        <v>44888</v>
      </c>
      <c r="G31" s="81"/>
    </row>
    <row r="32" spans="2:7" s="29" customFormat="1" ht="15">
      <c r="B32" s="75" t="s">
        <v>182</v>
      </c>
      <c r="C32" s="76">
        <f>CCDyC!E23</f>
        <v>53</v>
      </c>
      <c r="D32" s="77">
        <f>CCDyC!F23</f>
        <v>28</v>
      </c>
      <c r="E32" s="78">
        <f>CCDyC!G23</f>
        <v>44890</v>
      </c>
      <c r="F32" s="78">
        <f>CCDyC!I23</f>
        <v>44896</v>
      </c>
      <c r="G32" s="81"/>
    </row>
    <row r="33" spans="2:7" s="29" customFormat="1" ht="15">
      <c r="B33" s="75" t="s">
        <v>183</v>
      </c>
      <c r="C33" s="76">
        <f>CCEyA!E31</f>
        <v>85</v>
      </c>
      <c r="D33" s="77">
        <f>CCEyA!F31</f>
        <v>73</v>
      </c>
      <c r="E33" s="78">
        <f>CCEyA!G31</f>
        <v>44900</v>
      </c>
      <c r="F33" s="78">
        <f>CCEyA!I31</f>
        <v>44911</v>
      </c>
      <c r="G33" s="81"/>
    </row>
    <row r="35" spans="2:6" ht="15">
      <c r="B35" s="82" t="s">
        <v>354</v>
      </c>
      <c r="C35" s="83">
        <f>SUM(C30:C62)</f>
        <v>475</v>
      </c>
      <c r="D35" s="83">
        <f>SUM(D30:D62)</f>
        <v>319</v>
      </c>
      <c r="E35" s="180"/>
      <c r="F35" s="181"/>
    </row>
    <row r="36" spans="2:6" ht="15">
      <c r="B36" s="79"/>
      <c r="C36" s="49"/>
      <c r="D36" s="49"/>
      <c r="E36" s="84" t="s">
        <v>355</v>
      </c>
      <c r="F36" s="84"/>
    </row>
    <row r="101" ht="15">
      <c r="C101" s="85">
        <v>44599</v>
      </c>
    </row>
    <row r="102" ht="15">
      <c r="C102" s="85">
        <v>44641</v>
      </c>
    </row>
    <row r="103" ht="15">
      <c r="C103" s="85">
        <v>44665</v>
      </c>
    </row>
    <row r="104" ht="15">
      <c r="C104" s="85">
        <v>44666</v>
      </c>
    </row>
    <row r="105" ht="15">
      <c r="C105" s="85">
        <v>44669</v>
      </c>
    </row>
    <row r="106" ht="15">
      <c r="C106" s="85">
        <v>44670</v>
      </c>
    </row>
    <row r="107" ht="15">
      <c r="C107" s="85">
        <v>44671</v>
      </c>
    </row>
    <row r="108" ht="15">
      <c r="C108" s="85">
        <v>44672</v>
      </c>
    </row>
    <row r="109" ht="15">
      <c r="C109" s="85">
        <v>44673</v>
      </c>
    </row>
    <row r="110" ht="15">
      <c r="C110" s="85">
        <v>44676</v>
      </c>
    </row>
    <row r="111" ht="15">
      <c r="C111" s="85">
        <v>44677</v>
      </c>
    </row>
    <row r="112" ht="15">
      <c r="C112" s="85">
        <v>44678</v>
      </c>
    </row>
    <row r="113" ht="15">
      <c r="C113" s="85">
        <v>44679</v>
      </c>
    </row>
    <row r="114" ht="15">
      <c r="C114" s="85">
        <v>44680</v>
      </c>
    </row>
    <row r="115" ht="15">
      <c r="C115" s="85">
        <v>44691</v>
      </c>
    </row>
    <row r="116" ht="15">
      <c r="C116" s="85">
        <v>44704</v>
      </c>
    </row>
    <row r="117" ht="15">
      <c r="C117" s="85">
        <v>44746</v>
      </c>
    </row>
    <row r="118" ht="15">
      <c r="C118" s="85">
        <v>44747</v>
      </c>
    </row>
    <row r="119" ht="15">
      <c r="C119" s="85">
        <v>44748</v>
      </c>
    </row>
    <row r="120" ht="15">
      <c r="C120" s="85">
        <v>44749</v>
      </c>
    </row>
    <row r="121" ht="15">
      <c r="C121" s="85">
        <v>44750</v>
      </c>
    </row>
    <row r="122" ht="15">
      <c r="C122" s="85">
        <v>44753</v>
      </c>
    </row>
    <row r="123" ht="15">
      <c r="C123" s="85">
        <v>44754</v>
      </c>
    </row>
    <row r="124" ht="15">
      <c r="C124" s="85">
        <v>44755</v>
      </c>
    </row>
    <row r="125" ht="15">
      <c r="C125" s="85">
        <v>44756</v>
      </c>
    </row>
    <row r="126" ht="15">
      <c r="C126" s="85">
        <v>44757</v>
      </c>
    </row>
    <row r="127" ht="15">
      <c r="C127" s="85">
        <v>44788</v>
      </c>
    </row>
    <row r="128" ht="15">
      <c r="C128" s="85">
        <v>44820</v>
      </c>
    </row>
    <row r="129" ht="15">
      <c r="C129" s="85">
        <v>44867</v>
      </c>
    </row>
    <row r="130" ht="15">
      <c r="C130" s="85">
        <v>44886</v>
      </c>
    </row>
    <row r="131" ht="15">
      <c r="C131" s="85">
        <v>44907</v>
      </c>
    </row>
    <row r="132" ht="15">
      <c r="C132" s="85">
        <v>44914</v>
      </c>
    </row>
    <row r="133" ht="15">
      <c r="C133" s="85">
        <v>44915</v>
      </c>
    </row>
    <row r="134" ht="15">
      <c r="C134" s="85">
        <v>44916</v>
      </c>
    </row>
    <row r="135" ht="15">
      <c r="C135" s="85">
        <v>44917</v>
      </c>
    </row>
    <row r="136" ht="15">
      <c r="C136" s="85">
        <v>44918</v>
      </c>
    </row>
    <row r="137" ht="15">
      <c r="C137" s="85">
        <v>44921</v>
      </c>
    </row>
    <row r="138" ht="15">
      <c r="C138" s="85">
        <v>44922</v>
      </c>
    </row>
    <row r="139" ht="15">
      <c r="C139" s="85">
        <v>44923</v>
      </c>
    </row>
    <row r="140" ht="15">
      <c r="C140" s="85">
        <v>44924</v>
      </c>
    </row>
    <row r="141" ht="15">
      <c r="C141" s="85">
        <v>44925</v>
      </c>
    </row>
    <row r="142" ht="15">
      <c r="C142" s="85"/>
    </row>
    <row r="143" ht="15">
      <c r="C143" s="85"/>
    </row>
    <row r="144" ht="15">
      <c r="C144" s="85"/>
    </row>
    <row r="145" ht="15">
      <c r="C145" s="85"/>
    </row>
    <row r="146" ht="15">
      <c r="C146" s="85"/>
    </row>
    <row r="147" ht="15">
      <c r="C147" s="85"/>
    </row>
    <row r="148" ht="15">
      <c r="C148" s="85"/>
    </row>
    <row r="149" ht="15">
      <c r="C149" s="85"/>
    </row>
    <row r="150" ht="15">
      <c r="C150" s="85"/>
    </row>
    <row r="151" ht="15">
      <c r="C151" s="85"/>
    </row>
    <row r="152" ht="15">
      <c r="C152" s="85"/>
    </row>
    <row r="153" ht="15">
      <c r="C153" s="85"/>
    </row>
    <row r="154" ht="15">
      <c r="C154" s="85"/>
    </row>
    <row r="155" ht="15">
      <c r="C155" s="85"/>
    </row>
    <row r="156" ht="15">
      <c r="C156" s="85"/>
    </row>
    <row r="157" ht="15">
      <c r="C157" s="85"/>
    </row>
    <row r="158" ht="15">
      <c r="C158" s="85"/>
    </row>
    <row r="159" ht="15">
      <c r="C159" s="85"/>
    </row>
    <row r="160" ht="15">
      <c r="C160" s="85"/>
    </row>
    <row r="161" ht="15">
      <c r="C161" s="85"/>
    </row>
    <row r="162" ht="15">
      <c r="C162" s="85"/>
    </row>
    <row r="163" ht="15">
      <c r="C163" s="85"/>
    </row>
    <row r="164" ht="15">
      <c r="C164" s="85"/>
    </row>
    <row r="165" ht="15">
      <c r="C165" s="85"/>
    </row>
    <row r="166" ht="15">
      <c r="C166" s="85"/>
    </row>
    <row r="167" ht="15">
      <c r="C167" s="85"/>
    </row>
    <row r="168" ht="15">
      <c r="C168" s="85"/>
    </row>
    <row r="169" ht="15">
      <c r="C169" s="85"/>
    </row>
    <row r="170" ht="15">
      <c r="C170" s="85"/>
    </row>
    <row r="171" ht="15">
      <c r="C171" s="85"/>
    </row>
    <row r="172" ht="15">
      <c r="C172" s="85"/>
    </row>
    <row r="173" ht="15">
      <c r="C173" s="85"/>
    </row>
    <row r="174" ht="15">
      <c r="C174" s="85"/>
    </row>
    <row r="175" ht="15">
      <c r="C175" s="85"/>
    </row>
    <row r="176" ht="15">
      <c r="C176" s="85"/>
    </row>
    <row r="177" ht="15">
      <c r="C177" s="85"/>
    </row>
    <row r="178" ht="15">
      <c r="C178" s="85"/>
    </row>
    <row r="179" ht="15">
      <c r="C179" s="85"/>
    </row>
    <row r="180" ht="15">
      <c r="C180" s="85"/>
    </row>
    <row r="181" ht="15">
      <c r="C181" s="85"/>
    </row>
    <row r="182" ht="15">
      <c r="C182" s="85"/>
    </row>
    <row r="183" ht="15">
      <c r="C183" s="85"/>
    </row>
    <row r="184" ht="15">
      <c r="C184" s="85"/>
    </row>
    <row r="185" ht="15">
      <c r="C185" s="85"/>
    </row>
    <row r="186" ht="15">
      <c r="C186" s="85"/>
    </row>
    <row r="187" ht="15">
      <c r="C187" s="85"/>
    </row>
    <row r="188" ht="15">
      <c r="C188" s="85"/>
    </row>
    <row r="189" ht="15">
      <c r="C189" s="85"/>
    </row>
    <row r="190" ht="15">
      <c r="C190" s="85"/>
    </row>
    <row r="191" ht="15">
      <c r="C191" s="85"/>
    </row>
    <row r="192" ht="15">
      <c r="C192" s="85"/>
    </row>
    <row r="193" ht="15">
      <c r="C193" s="85"/>
    </row>
    <row r="194" ht="15">
      <c r="C194" s="85"/>
    </row>
    <row r="195" ht="15">
      <c r="C195" s="85"/>
    </row>
    <row r="196" ht="15">
      <c r="C196" s="85"/>
    </row>
    <row r="197" ht="15">
      <c r="C197" s="85"/>
    </row>
    <row r="198" ht="15">
      <c r="C198" s="85"/>
    </row>
    <row r="199" ht="15">
      <c r="C199" s="85"/>
    </row>
    <row r="200" ht="15">
      <c r="C200" s="85"/>
    </row>
  </sheetData>
  <sheetProtection/>
  <mergeCells count="6">
    <mergeCell ref="B7:F8"/>
    <mergeCell ref="B1:F1"/>
    <mergeCell ref="B2:F2"/>
    <mergeCell ref="B3:F3"/>
    <mergeCell ref="B4:F6"/>
    <mergeCell ref="E35:F35"/>
  </mergeCells>
  <hyperlinks>
    <hyperlink ref="B30" location="CCB!A1" display="Centro de Ciencias Basicas "/>
    <hyperlink ref="B31" location="CCS!A1" display="Centro de Ciencias de la Salud "/>
    <hyperlink ref="B32" location="CCDyC!A1" display="Centro de Ciencias del Diseño y de la Construccion "/>
    <hyperlink ref="B33" location="CCEyA!A1" display="Centro de Ciencias Economicas y Administrativas "/>
    <hyperlink ref="B11" location="CCSyH!A1" display="Centro de Ciencias Sociales y Humanidades "/>
    <hyperlink ref="B12" location="CAyC!A1" display="Centro de las Artes y la Cultura "/>
    <hyperlink ref="B13" location="CCAGRO!A1" display="Centro de Ciencias Agropecuarias "/>
    <hyperlink ref="B14" location="'CEM(PC)'!A1" display="Centro de Educacion Media (Plantel Central)"/>
    <hyperlink ref="B15" location="'CEM(PO)'!A1" display="Centro de Educacion Media (Plantel Oriente)"/>
    <hyperlink ref="B16" location="'CONTRALORIA U.'!A1" display="Contraloria Universitaria "/>
    <hyperlink ref="B17" location="'DEFENSORÍA D. U.'!A1" display="Defensoria de los Derechos Universitarios "/>
    <hyperlink ref="B18" location="'FUNDACIÓN UAA'!A1" display="Fundacion UAA"/>
    <hyperlink ref="B19" location="RECTORIA!A1" display="Rectoria "/>
    <hyperlink ref="B22" location="DGDP!A1" display="Direccion General de Docencia de Pregrado"/>
    <hyperlink ref="B24" location="DGF!A1" display="Direccion General de Finanzas "/>
    <hyperlink ref="B25" location="DGPyD!A1" display="Direccion General de Planeación y Desarrollo"/>
    <hyperlink ref="B26" location="DGIyP!A1" display="Direccion General de Investigacion y Posgrado"/>
    <hyperlink ref="B27" location="DGIU!A1" display="Direccion General de Infraestuctura Universitaria"/>
    <hyperlink ref="B28" location="DGSE!A1" display="Direccion General de Servicios Educativos "/>
    <hyperlink ref="B29" location="STUAA!A1" display="STUAA"/>
    <hyperlink ref="B21" location="'SRIA GRAL'!A1" display="Secretaria General"/>
    <hyperlink ref="B20" location="DGDyV!A1" display="Direccion General de Difucion y Vinculacion"/>
    <hyperlink ref="B23" location="CAJAS!A1" display="Departamento de Cajas "/>
  </hyperlinks>
  <printOptions/>
  <pageMargins left="0.3937007874015748" right="0.3937007874015748" top="0.984251968503937" bottom="0.984251968503937" header="0" footer="0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34"/>
  <sheetViews>
    <sheetView zoomScale="90" zoomScaleNormal="90" zoomScalePageLayoutView="0" workbookViewId="0" topLeftCell="A1">
      <selection activeCell="O12" sqref="O12:O13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195</v>
      </c>
      <c r="C9" s="207"/>
      <c r="D9" s="207"/>
      <c r="E9" s="207"/>
      <c r="F9" s="207"/>
      <c r="G9" s="207"/>
      <c r="H9" s="207"/>
      <c r="I9" s="208"/>
    </row>
    <row r="10" spans="2:9" ht="14.2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5</v>
      </c>
    </row>
    <row r="12" spans="2:15" ht="13.5" customHeight="1">
      <c r="B12" s="17" t="s">
        <v>192</v>
      </c>
      <c r="C12" s="101" t="s">
        <v>381</v>
      </c>
      <c r="D12" s="18">
        <v>7410</v>
      </c>
      <c r="E12" s="229">
        <v>5</v>
      </c>
      <c r="F12" s="229">
        <v>5</v>
      </c>
      <c r="G12" s="234">
        <f>_XLL.DIA.LAB(FUNDACIÓN!I13,O11,'MTO. PREV.'!$C$101:$C$200)</f>
        <v>44686</v>
      </c>
      <c r="H12" s="235"/>
      <c r="I12" s="236"/>
      <c r="O12" s="182">
        <v>0</v>
      </c>
    </row>
    <row r="13" spans="2:15" ht="13.5" customHeight="1">
      <c r="B13" s="43" t="s">
        <v>193</v>
      </c>
      <c r="C13" s="119" t="s">
        <v>381</v>
      </c>
      <c r="D13" s="16">
        <v>9268</v>
      </c>
      <c r="E13" s="230"/>
      <c r="F13" s="230"/>
      <c r="G13" s="237"/>
      <c r="H13" s="238"/>
      <c r="I13" s="239"/>
      <c r="O13" s="182"/>
    </row>
    <row r="14" spans="2:15" ht="13.5" customHeight="1">
      <c r="B14" s="17" t="s">
        <v>194</v>
      </c>
      <c r="C14" s="101" t="s">
        <v>381</v>
      </c>
      <c r="D14" s="18">
        <v>9269</v>
      </c>
      <c r="E14" s="120">
        <v>3</v>
      </c>
      <c r="F14" s="120">
        <v>1</v>
      </c>
      <c r="G14" s="240">
        <f>_XLL.DIA.LAB(G12,O12,'MTO. PREV.'!$C$101:$C$200)</f>
        <v>44686</v>
      </c>
      <c r="H14" s="241"/>
      <c r="I14" s="242"/>
      <c r="O14" s="12">
        <v>1</v>
      </c>
    </row>
    <row r="15" spans="2:15" ht="13.5" customHeight="1">
      <c r="B15" s="17" t="s">
        <v>11</v>
      </c>
      <c r="C15" s="101" t="s">
        <v>382</v>
      </c>
      <c r="D15" s="18">
        <v>7401</v>
      </c>
      <c r="E15" s="121">
        <v>18</v>
      </c>
      <c r="F15" s="121">
        <v>6</v>
      </c>
      <c r="G15" s="240">
        <f>_XLL.DIA.LAB(G14,O14,'MTO. PREV.'!$C$101:$C$200)</f>
        <v>44687</v>
      </c>
      <c r="H15" s="241"/>
      <c r="I15" s="242"/>
      <c r="O15" s="12">
        <v>1</v>
      </c>
    </row>
    <row r="16" spans="2:9" ht="15.75" thickBot="1">
      <c r="B16" s="231" t="s">
        <v>341</v>
      </c>
      <c r="C16" s="232"/>
      <c r="D16" s="232" t="s">
        <v>339</v>
      </c>
      <c r="E16" s="122">
        <f>SUM(E12:E15)</f>
        <v>26</v>
      </c>
      <c r="F16" s="122">
        <f>SUM(F12:F15)</f>
        <v>12</v>
      </c>
      <c r="G16" s="123">
        <f>G12</f>
        <v>44686</v>
      </c>
      <c r="H16" s="124" t="s">
        <v>436</v>
      </c>
      <c r="I16" s="125">
        <f>_XLL.DIA.LAB(G15,O15,'MTO. PREV.'!$C$101:$C$200)</f>
        <v>44690</v>
      </c>
    </row>
    <row r="17" spans="5:8" ht="15">
      <c r="E17" s="27"/>
      <c r="F17" s="27"/>
      <c r="G17" s="27"/>
      <c r="H17" s="27"/>
    </row>
    <row r="20" spans="3:4" s="29" customFormat="1" ht="15">
      <c r="C20" s="28"/>
      <c r="D20" s="28"/>
    </row>
    <row r="21" spans="3:4" s="29" customFormat="1" ht="15">
      <c r="C21" s="28"/>
      <c r="D21" s="28"/>
    </row>
    <row r="22" spans="3:4" s="29" customFormat="1" ht="15">
      <c r="C22" s="28"/>
      <c r="D22" s="28"/>
    </row>
    <row r="25" spans="6:18" ht="15"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6:18" ht="15"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6:18" ht="15"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6:18" ht="15">
      <c r="F28" s="29"/>
      <c r="G28" s="29"/>
      <c r="H28" s="29"/>
      <c r="I28" s="233"/>
      <c r="J28" s="233"/>
      <c r="K28" s="233"/>
      <c r="L28" s="126"/>
      <c r="M28" s="126"/>
      <c r="N28" s="53"/>
      <c r="O28" s="29"/>
      <c r="P28" s="29"/>
      <c r="Q28" s="29"/>
      <c r="R28" s="29"/>
    </row>
    <row r="29" spans="6:18" ht="15"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6:18" ht="15"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6:18" ht="15"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6:18" ht="15"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6:18" ht="15"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6:18" ht="15"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sheetProtection/>
  <mergeCells count="17">
    <mergeCell ref="E12:E13"/>
    <mergeCell ref="B16:D16"/>
    <mergeCell ref="I28:K28"/>
    <mergeCell ref="B10:I10"/>
    <mergeCell ref="G12:I13"/>
    <mergeCell ref="G14:I14"/>
    <mergeCell ref="G15:I15"/>
    <mergeCell ref="O12:O13"/>
    <mergeCell ref="B1:I1"/>
    <mergeCell ref="B2:I2"/>
    <mergeCell ref="B3:I3"/>
    <mergeCell ref="B9:I9"/>
    <mergeCell ref="B7:I7"/>
    <mergeCell ref="B8:I8"/>
    <mergeCell ref="B4:I5"/>
    <mergeCell ref="C6:E6"/>
    <mergeCell ref="F12:F13"/>
  </mergeCells>
  <hyperlinks>
    <hyperlink ref="B6" location="'MTO. PREV.'!A1" display="Inicio"/>
    <hyperlink ref="F6" location="'FUNDACIÓN UAA'!A1" display="Atrás"/>
    <hyperlink ref="I6" location="'SRIA GRAL'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52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O12" sqref="O12:O13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250" t="s">
        <v>16</v>
      </c>
      <c r="C1" s="251"/>
      <c r="D1" s="251"/>
      <c r="E1" s="251"/>
      <c r="F1" s="251"/>
      <c r="G1" s="252"/>
      <c r="H1" s="252"/>
      <c r="I1" s="253"/>
    </row>
    <row r="2" spans="2:9" ht="15">
      <c r="B2" s="254" t="s">
        <v>0</v>
      </c>
      <c r="C2" s="255"/>
      <c r="D2" s="255"/>
      <c r="E2" s="255"/>
      <c r="F2" s="255"/>
      <c r="G2" s="256"/>
      <c r="H2" s="256"/>
      <c r="I2" s="257"/>
    </row>
    <row r="3" spans="2:9" ht="15">
      <c r="B3" s="254" t="s">
        <v>325</v>
      </c>
      <c r="C3" s="255"/>
      <c r="D3" s="255"/>
      <c r="E3" s="255"/>
      <c r="F3" s="255"/>
      <c r="G3" s="256"/>
      <c r="H3" s="256"/>
      <c r="I3" s="257"/>
    </row>
    <row r="4" spans="2:9" ht="15">
      <c r="B4" s="262"/>
      <c r="C4" s="263"/>
      <c r="D4" s="263"/>
      <c r="E4" s="263"/>
      <c r="F4" s="263"/>
      <c r="G4" s="263"/>
      <c r="H4" s="263"/>
      <c r="I4" s="264"/>
    </row>
    <row r="5" spans="2:9" ht="15">
      <c r="B5" s="265"/>
      <c r="C5" s="266"/>
      <c r="D5" s="266"/>
      <c r="E5" s="266"/>
      <c r="F5" s="266"/>
      <c r="G5" s="266"/>
      <c r="H5" s="266"/>
      <c r="I5" s="267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">
      <c r="B9" s="258" t="s">
        <v>356</v>
      </c>
      <c r="C9" s="259"/>
      <c r="D9" s="259"/>
      <c r="E9" s="259"/>
      <c r="F9" s="259"/>
      <c r="G9" s="260"/>
      <c r="H9" s="260"/>
      <c r="I9" s="261"/>
    </row>
    <row r="10" spans="2:9" ht="13.5" customHeight="1">
      <c r="B10" s="128"/>
      <c r="C10" s="28"/>
      <c r="D10" s="28"/>
      <c r="E10" s="29"/>
      <c r="F10" s="29"/>
      <c r="G10" s="268"/>
      <c r="H10" s="268"/>
      <c r="I10" s="269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260" t="s">
        <v>4</v>
      </c>
      <c r="H11" s="270"/>
      <c r="I11" s="271"/>
      <c r="O11" s="12">
        <v>5</v>
      </c>
    </row>
    <row r="12" spans="2:15" ht="15">
      <c r="B12" s="129" t="s">
        <v>192</v>
      </c>
      <c r="C12" s="130" t="s">
        <v>422</v>
      </c>
      <c r="D12" s="131">
        <v>7450</v>
      </c>
      <c r="E12" s="229">
        <v>5</v>
      </c>
      <c r="F12" s="229">
        <v>2</v>
      </c>
      <c r="G12" s="234">
        <f>_XLL.DIA.LAB(RECTORÍA!I16,O11,'MTO. PREV.'!$C$101:$C$200)</f>
        <v>44698</v>
      </c>
      <c r="H12" s="235"/>
      <c r="I12" s="243"/>
      <c r="O12" s="182">
        <v>1</v>
      </c>
    </row>
    <row r="13" spans="2:15" ht="15">
      <c r="B13" s="15" t="s">
        <v>216</v>
      </c>
      <c r="C13" s="60" t="s">
        <v>422</v>
      </c>
      <c r="D13" s="16">
        <v>7452</v>
      </c>
      <c r="E13" s="230"/>
      <c r="F13" s="230"/>
      <c r="G13" s="237"/>
      <c r="H13" s="238"/>
      <c r="I13" s="247"/>
      <c r="O13" s="182"/>
    </row>
    <row r="14" spans="2:15" ht="15">
      <c r="B14" s="132" t="s">
        <v>217</v>
      </c>
      <c r="C14" s="130" t="s">
        <v>422</v>
      </c>
      <c r="D14" s="18">
        <v>7453</v>
      </c>
      <c r="E14" s="229">
        <v>7</v>
      </c>
      <c r="F14" s="229">
        <v>4</v>
      </c>
      <c r="G14" s="234">
        <f>_XLL.DIA.LAB(G12,O12,'MTO. PREV.'!$C$101:$C$200)</f>
        <v>44699</v>
      </c>
      <c r="H14" s="235"/>
      <c r="I14" s="243"/>
      <c r="O14" s="182">
        <v>1</v>
      </c>
    </row>
    <row r="15" spans="2:15" ht="15">
      <c r="B15" s="15" t="s">
        <v>223</v>
      </c>
      <c r="C15" s="133" t="s">
        <v>422</v>
      </c>
      <c r="D15" s="16">
        <v>7456</v>
      </c>
      <c r="E15" s="248"/>
      <c r="F15" s="248"/>
      <c r="G15" s="244"/>
      <c r="H15" s="245"/>
      <c r="I15" s="246"/>
      <c r="O15" s="182"/>
    </row>
    <row r="16" spans="2:15" ht="15">
      <c r="B16" s="15" t="s">
        <v>224</v>
      </c>
      <c r="C16" s="133" t="s">
        <v>422</v>
      </c>
      <c r="D16" s="16">
        <v>7458</v>
      </c>
      <c r="E16" s="248"/>
      <c r="F16" s="248"/>
      <c r="G16" s="244"/>
      <c r="H16" s="245"/>
      <c r="I16" s="246"/>
      <c r="O16" s="182"/>
    </row>
    <row r="17" spans="2:15" ht="15">
      <c r="B17" s="15" t="s">
        <v>225</v>
      </c>
      <c r="C17" s="16" t="s">
        <v>218</v>
      </c>
      <c r="D17" s="16">
        <v>580</v>
      </c>
      <c r="E17" s="248"/>
      <c r="F17" s="248"/>
      <c r="G17" s="244"/>
      <c r="H17" s="245"/>
      <c r="I17" s="246"/>
      <c r="O17" s="182"/>
    </row>
    <row r="18" spans="2:15" ht="15">
      <c r="B18" s="15" t="s">
        <v>226</v>
      </c>
      <c r="C18" s="16" t="s">
        <v>219</v>
      </c>
      <c r="D18" s="16">
        <v>581</v>
      </c>
      <c r="E18" s="248"/>
      <c r="F18" s="248"/>
      <c r="G18" s="244"/>
      <c r="H18" s="245"/>
      <c r="I18" s="246"/>
      <c r="O18" s="182"/>
    </row>
    <row r="19" spans="2:15" ht="15">
      <c r="B19" s="15" t="s">
        <v>227</v>
      </c>
      <c r="C19" s="16" t="s">
        <v>219</v>
      </c>
      <c r="D19" s="16" t="s">
        <v>222</v>
      </c>
      <c r="E19" s="248"/>
      <c r="F19" s="248"/>
      <c r="G19" s="244"/>
      <c r="H19" s="245"/>
      <c r="I19" s="246"/>
      <c r="O19" s="182"/>
    </row>
    <row r="20" spans="2:15" ht="15">
      <c r="B20" s="15" t="s">
        <v>228</v>
      </c>
      <c r="C20" s="16" t="s">
        <v>219</v>
      </c>
      <c r="D20" s="16">
        <v>583</v>
      </c>
      <c r="E20" s="248"/>
      <c r="F20" s="248"/>
      <c r="G20" s="244"/>
      <c r="H20" s="245"/>
      <c r="I20" s="246"/>
      <c r="O20" s="182"/>
    </row>
    <row r="21" spans="2:15" ht="15">
      <c r="B21" s="15" t="s">
        <v>229</v>
      </c>
      <c r="C21" s="16" t="s">
        <v>220</v>
      </c>
      <c r="D21" s="16">
        <v>7488</v>
      </c>
      <c r="E21" s="248"/>
      <c r="F21" s="248"/>
      <c r="G21" s="244"/>
      <c r="H21" s="245"/>
      <c r="I21" s="246"/>
      <c r="O21" s="182"/>
    </row>
    <row r="22" spans="2:15" ht="15">
      <c r="B22" s="15" t="s">
        <v>230</v>
      </c>
      <c r="C22" s="133" t="s">
        <v>221</v>
      </c>
      <c r="D22" s="16">
        <v>581</v>
      </c>
      <c r="E22" s="230"/>
      <c r="F22" s="230"/>
      <c r="G22" s="237"/>
      <c r="H22" s="238"/>
      <c r="I22" s="247"/>
      <c r="O22" s="182"/>
    </row>
    <row r="23" spans="2:15" ht="15">
      <c r="B23" s="17" t="s">
        <v>429</v>
      </c>
      <c r="C23" s="134" t="s">
        <v>422</v>
      </c>
      <c r="D23" s="18">
        <v>9030</v>
      </c>
      <c r="E23" s="229">
        <v>6</v>
      </c>
      <c r="F23" s="229">
        <v>1</v>
      </c>
      <c r="G23" s="234">
        <f>_XLL.DIA.LAB(G14,O14,'MTO. PREV.'!$C$101:$C$200)</f>
        <v>44700</v>
      </c>
      <c r="H23" s="235"/>
      <c r="I23" s="243"/>
      <c r="O23" s="182">
        <v>1</v>
      </c>
    </row>
    <row r="24" spans="2:15" ht="15">
      <c r="B24" s="15" t="s">
        <v>232</v>
      </c>
      <c r="C24" s="16" t="s">
        <v>91</v>
      </c>
      <c r="D24" s="16">
        <v>7207</v>
      </c>
      <c r="E24" s="248"/>
      <c r="F24" s="248"/>
      <c r="G24" s="244"/>
      <c r="H24" s="245"/>
      <c r="I24" s="246"/>
      <c r="O24" s="182"/>
    </row>
    <row r="25" spans="2:15" ht="15">
      <c r="B25" s="15" t="s">
        <v>231</v>
      </c>
      <c r="C25" s="16" t="s">
        <v>91</v>
      </c>
      <c r="D25" s="16">
        <v>7208</v>
      </c>
      <c r="E25" s="230"/>
      <c r="F25" s="230"/>
      <c r="G25" s="237"/>
      <c r="H25" s="238"/>
      <c r="I25" s="247"/>
      <c r="O25" s="182"/>
    </row>
    <row r="26" spans="2:15" ht="15">
      <c r="B26" s="132" t="s">
        <v>234</v>
      </c>
      <c r="C26" s="18" t="s">
        <v>78</v>
      </c>
      <c r="D26" s="18" t="s">
        <v>233</v>
      </c>
      <c r="E26" s="229">
        <v>29</v>
      </c>
      <c r="F26" s="229">
        <v>1</v>
      </c>
      <c r="G26" s="234">
        <f>_XLL.DIA.LAB(G23,O23,'MTO. PREV.'!$C$101:$C$200)</f>
        <v>44701</v>
      </c>
      <c r="H26" s="235"/>
      <c r="I26" s="243"/>
      <c r="O26" s="182">
        <v>2</v>
      </c>
    </row>
    <row r="27" spans="2:15" ht="15">
      <c r="B27" s="15" t="s">
        <v>235</v>
      </c>
      <c r="C27" s="133" t="s">
        <v>78</v>
      </c>
      <c r="D27" s="16">
        <v>422</v>
      </c>
      <c r="E27" s="248"/>
      <c r="F27" s="248"/>
      <c r="G27" s="244"/>
      <c r="H27" s="245"/>
      <c r="I27" s="246"/>
      <c r="O27" s="182"/>
    </row>
    <row r="28" spans="2:15" ht="15">
      <c r="B28" s="15" t="s">
        <v>236</v>
      </c>
      <c r="C28" s="133" t="s">
        <v>78</v>
      </c>
      <c r="D28" s="16">
        <v>425</v>
      </c>
      <c r="E28" s="248"/>
      <c r="F28" s="248"/>
      <c r="G28" s="244"/>
      <c r="H28" s="245"/>
      <c r="I28" s="246"/>
      <c r="O28" s="182"/>
    </row>
    <row r="29" spans="2:15" ht="15">
      <c r="B29" s="15" t="s">
        <v>237</v>
      </c>
      <c r="C29" s="133" t="s">
        <v>78</v>
      </c>
      <c r="D29" s="16">
        <v>421</v>
      </c>
      <c r="E29" s="248"/>
      <c r="F29" s="248"/>
      <c r="G29" s="244"/>
      <c r="H29" s="245"/>
      <c r="I29" s="246"/>
      <c r="O29" s="182"/>
    </row>
    <row r="30" spans="2:15" ht="15">
      <c r="B30" s="15" t="s">
        <v>238</v>
      </c>
      <c r="C30" s="133" t="s">
        <v>78</v>
      </c>
      <c r="D30" s="16" t="s">
        <v>242</v>
      </c>
      <c r="E30" s="248"/>
      <c r="F30" s="248"/>
      <c r="G30" s="244"/>
      <c r="H30" s="245"/>
      <c r="I30" s="246"/>
      <c r="O30" s="182"/>
    </row>
    <row r="31" spans="2:15" ht="15">
      <c r="B31" s="15" t="s">
        <v>239</v>
      </c>
      <c r="C31" s="133">
        <v>14</v>
      </c>
      <c r="D31" s="16">
        <v>7459</v>
      </c>
      <c r="E31" s="248"/>
      <c r="F31" s="248"/>
      <c r="G31" s="244"/>
      <c r="H31" s="245"/>
      <c r="I31" s="246"/>
      <c r="O31" s="182"/>
    </row>
    <row r="32" spans="2:15" ht="15">
      <c r="B32" s="15" t="s">
        <v>240</v>
      </c>
      <c r="C32" s="133">
        <v>14</v>
      </c>
      <c r="D32" s="16">
        <v>7455</v>
      </c>
      <c r="E32" s="248"/>
      <c r="F32" s="248"/>
      <c r="G32" s="244"/>
      <c r="H32" s="245"/>
      <c r="I32" s="246"/>
      <c r="O32" s="182"/>
    </row>
    <row r="33" spans="2:15" ht="15">
      <c r="B33" s="15" t="s">
        <v>241</v>
      </c>
      <c r="C33" s="133">
        <v>16</v>
      </c>
      <c r="D33" s="16">
        <v>233</v>
      </c>
      <c r="E33" s="230"/>
      <c r="F33" s="230"/>
      <c r="G33" s="237"/>
      <c r="H33" s="238"/>
      <c r="I33" s="247"/>
      <c r="O33" s="182"/>
    </row>
    <row r="34" spans="2:15" ht="15">
      <c r="B34" s="132" t="s">
        <v>18</v>
      </c>
      <c r="C34" s="18" t="s">
        <v>422</v>
      </c>
      <c r="D34" s="18">
        <v>7454</v>
      </c>
      <c r="E34" s="229">
        <v>4</v>
      </c>
      <c r="F34" s="229">
        <v>4</v>
      </c>
      <c r="G34" s="234">
        <f>_XLL.DIA.LAB(G26,O26,'MTO. PREV.'!$C$101:$C$200)</f>
        <v>44706</v>
      </c>
      <c r="H34" s="235"/>
      <c r="I34" s="243"/>
      <c r="O34" s="182">
        <v>1</v>
      </c>
    </row>
    <row r="35" spans="2:15" ht="15">
      <c r="B35" s="15" t="s">
        <v>243</v>
      </c>
      <c r="C35" s="60" t="s">
        <v>422</v>
      </c>
      <c r="D35" s="16">
        <v>231</v>
      </c>
      <c r="E35" s="248"/>
      <c r="F35" s="248"/>
      <c r="G35" s="244"/>
      <c r="H35" s="245"/>
      <c r="I35" s="246"/>
      <c r="O35" s="182"/>
    </row>
    <row r="36" spans="2:15" ht="15">
      <c r="B36" s="15" t="s">
        <v>235</v>
      </c>
      <c r="C36" s="60" t="s">
        <v>422</v>
      </c>
      <c r="D36" s="16">
        <v>231</v>
      </c>
      <c r="E36" s="248"/>
      <c r="F36" s="248"/>
      <c r="G36" s="244"/>
      <c r="H36" s="245"/>
      <c r="I36" s="246"/>
      <c r="O36" s="182"/>
    </row>
    <row r="37" spans="2:15" ht="15">
      <c r="B37" s="15" t="s">
        <v>244</v>
      </c>
      <c r="C37" s="60">
        <v>9</v>
      </c>
      <c r="D37" s="16">
        <v>235</v>
      </c>
      <c r="E37" s="230"/>
      <c r="F37" s="230"/>
      <c r="G37" s="237"/>
      <c r="H37" s="238"/>
      <c r="I37" s="247"/>
      <c r="O37" s="182"/>
    </row>
    <row r="38" spans="2:15" ht="13.5" customHeight="1">
      <c r="B38" s="132" t="s">
        <v>79</v>
      </c>
      <c r="C38" s="18" t="s">
        <v>421</v>
      </c>
      <c r="D38" s="18">
        <v>7431</v>
      </c>
      <c r="E38" s="229">
        <v>16</v>
      </c>
      <c r="F38" s="229">
        <v>3</v>
      </c>
      <c r="G38" s="234">
        <f>_XLL.DIA.LAB(G34,O34,'MTO. PREV.'!$C$101:$C$200)</f>
        <v>44707</v>
      </c>
      <c r="H38" s="235"/>
      <c r="I38" s="243"/>
      <c r="O38" s="182">
        <v>1</v>
      </c>
    </row>
    <row r="39" spans="2:15" ht="12.75" customHeight="1">
      <c r="B39" s="15" t="s">
        <v>245</v>
      </c>
      <c r="C39" s="60" t="s">
        <v>421</v>
      </c>
      <c r="D39" s="16">
        <v>754</v>
      </c>
      <c r="E39" s="248"/>
      <c r="F39" s="248"/>
      <c r="G39" s="244"/>
      <c r="H39" s="245"/>
      <c r="I39" s="246"/>
      <c r="O39" s="182"/>
    </row>
    <row r="40" spans="2:15" ht="15">
      <c r="B40" s="15" t="s">
        <v>246</v>
      </c>
      <c r="C40" s="60" t="s">
        <v>254</v>
      </c>
      <c r="D40" s="16">
        <v>238</v>
      </c>
      <c r="E40" s="248"/>
      <c r="F40" s="248"/>
      <c r="G40" s="244"/>
      <c r="H40" s="245"/>
      <c r="I40" s="246"/>
      <c r="O40" s="182"/>
    </row>
    <row r="41" spans="2:15" ht="15">
      <c r="B41" s="15" t="s">
        <v>247</v>
      </c>
      <c r="C41" s="60" t="s">
        <v>254</v>
      </c>
      <c r="D41" s="16">
        <v>238</v>
      </c>
      <c r="E41" s="248"/>
      <c r="F41" s="248"/>
      <c r="G41" s="244"/>
      <c r="H41" s="245"/>
      <c r="I41" s="246"/>
      <c r="O41" s="182"/>
    </row>
    <row r="42" spans="2:15" ht="15">
      <c r="B42" s="15" t="s">
        <v>248</v>
      </c>
      <c r="C42" s="60" t="s">
        <v>254</v>
      </c>
      <c r="D42" s="16"/>
      <c r="E42" s="248"/>
      <c r="F42" s="248"/>
      <c r="G42" s="244"/>
      <c r="H42" s="245"/>
      <c r="I42" s="246"/>
      <c r="O42" s="182"/>
    </row>
    <row r="43" spans="2:15" ht="15">
      <c r="B43" s="15" t="s">
        <v>249</v>
      </c>
      <c r="C43" s="60" t="s">
        <v>254</v>
      </c>
      <c r="D43" s="16" t="s">
        <v>256</v>
      </c>
      <c r="E43" s="248"/>
      <c r="F43" s="248"/>
      <c r="G43" s="244"/>
      <c r="H43" s="245"/>
      <c r="I43" s="246"/>
      <c r="O43" s="182"/>
    </row>
    <row r="44" spans="2:15" ht="15">
      <c r="B44" s="15" t="s">
        <v>250</v>
      </c>
      <c r="C44" s="60" t="s">
        <v>254</v>
      </c>
      <c r="D44" s="16">
        <v>752</v>
      </c>
      <c r="E44" s="248"/>
      <c r="F44" s="248"/>
      <c r="G44" s="244"/>
      <c r="H44" s="245"/>
      <c r="I44" s="246"/>
      <c r="O44" s="182"/>
    </row>
    <row r="45" spans="2:15" s="29" customFormat="1" ht="15">
      <c r="B45" s="15" t="s">
        <v>251</v>
      </c>
      <c r="C45" s="60" t="s">
        <v>254</v>
      </c>
      <c r="D45" s="16">
        <v>3253</v>
      </c>
      <c r="E45" s="248"/>
      <c r="F45" s="248"/>
      <c r="G45" s="244"/>
      <c r="H45" s="245"/>
      <c r="I45" s="246"/>
      <c r="O45" s="182"/>
    </row>
    <row r="46" spans="2:15" s="29" customFormat="1" ht="15">
      <c r="B46" s="15" t="s">
        <v>255</v>
      </c>
      <c r="C46" s="60" t="s">
        <v>76</v>
      </c>
      <c r="D46" s="16"/>
      <c r="E46" s="248"/>
      <c r="F46" s="248"/>
      <c r="G46" s="244"/>
      <c r="H46" s="245"/>
      <c r="I46" s="246"/>
      <c r="O46" s="182"/>
    </row>
    <row r="47" spans="2:15" s="29" customFormat="1" ht="15">
      <c r="B47" s="15" t="s">
        <v>255</v>
      </c>
      <c r="C47" s="60">
        <v>9</v>
      </c>
      <c r="D47" s="16"/>
      <c r="E47" s="248"/>
      <c r="F47" s="248"/>
      <c r="G47" s="244"/>
      <c r="H47" s="245"/>
      <c r="I47" s="246"/>
      <c r="O47" s="182"/>
    </row>
    <row r="48" spans="2:15" s="29" customFormat="1" ht="15">
      <c r="B48" s="15" t="s">
        <v>252</v>
      </c>
      <c r="C48" s="60" t="s">
        <v>254</v>
      </c>
      <c r="D48" s="16">
        <v>750</v>
      </c>
      <c r="E48" s="248"/>
      <c r="F48" s="248"/>
      <c r="G48" s="244"/>
      <c r="H48" s="245"/>
      <c r="I48" s="246"/>
      <c r="O48" s="182"/>
    </row>
    <row r="49" spans="2:15" s="29" customFormat="1" ht="15.75" thickBot="1">
      <c r="B49" s="20" t="s">
        <v>253</v>
      </c>
      <c r="C49" s="60" t="s">
        <v>254</v>
      </c>
      <c r="D49" s="21">
        <v>3255</v>
      </c>
      <c r="E49" s="249"/>
      <c r="F49" s="249"/>
      <c r="G49" s="237"/>
      <c r="H49" s="238"/>
      <c r="I49" s="247"/>
      <c r="O49" s="182"/>
    </row>
    <row r="50" spans="2:9" s="29" customFormat="1" ht="15">
      <c r="B50" s="198" t="s">
        <v>341</v>
      </c>
      <c r="C50" s="198"/>
      <c r="D50" s="198" t="s">
        <v>339</v>
      </c>
      <c r="E50" s="96">
        <f>SUM(E12:E49)</f>
        <v>67</v>
      </c>
      <c r="F50" s="96">
        <f>SUM(F12:F49)</f>
        <v>15</v>
      </c>
      <c r="G50" s="127">
        <f>G12</f>
        <v>44698</v>
      </c>
      <c r="H50" s="24" t="s">
        <v>436</v>
      </c>
      <c r="I50" s="98">
        <f>_XLL.DIA.LAB(G38,O38,'MTO. PREV.'!$C$101:$C$200)</f>
        <v>44708</v>
      </c>
    </row>
    <row r="51" spans="3:4" s="29" customFormat="1" ht="15">
      <c r="C51" s="28"/>
      <c r="D51" s="28"/>
    </row>
    <row r="52" spans="3:4" s="29" customFormat="1" ht="15">
      <c r="C52" s="28"/>
      <c r="D52" s="28"/>
    </row>
  </sheetData>
  <sheetProtection/>
  <mergeCells count="35">
    <mergeCell ref="G12:I13"/>
    <mergeCell ref="G14:I22"/>
    <mergeCell ref="G23:I25"/>
    <mergeCell ref="G10:I10"/>
    <mergeCell ref="G11:I11"/>
    <mergeCell ref="O12:O13"/>
    <mergeCell ref="O14:O22"/>
    <mergeCell ref="O23:O25"/>
    <mergeCell ref="B1:I1"/>
    <mergeCell ref="B2:I2"/>
    <mergeCell ref="B3:I3"/>
    <mergeCell ref="B7:I7"/>
    <mergeCell ref="B9:I9"/>
    <mergeCell ref="B8:I8"/>
    <mergeCell ref="B4:I5"/>
    <mergeCell ref="C6:E6"/>
    <mergeCell ref="F12:F13"/>
    <mergeCell ref="E14:E22"/>
    <mergeCell ref="E26:E33"/>
    <mergeCell ref="F26:F33"/>
    <mergeCell ref="E23:E25"/>
    <mergeCell ref="F23:F25"/>
    <mergeCell ref="E12:E13"/>
    <mergeCell ref="B50:D50"/>
    <mergeCell ref="F14:F22"/>
    <mergeCell ref="E34:E37"/>
    <mergeCell ref="F34:F37"/>
    <mergeCell ref="E38:E49"/>
    <mergeCell ref="F38:F49"/>
    <mergeCell ref="G26:I33"/>
    <mergeCell ref="G34:I37"/>
    <mergeCell ref="G38:I49"/>
    <mergeCell ref="O34:O37"/>
    <mergeCell ref="O38:O49"/>
    <mergeCell ref="O26:O33"/>
  </mergeCells>
  <hyperlinks>
    <hyperlink ref="B6" location="'MTO. PREV.'!A1" display="Inicio"/>
    <hyperlink ref="F6" location="'SRIA GRAL'!A1" display="Atrás"/>
    <hyperlink ref="I6" location="DGDP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50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O12" sqref="O12:O14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255" t="s">
        <v>16</v>
      </c>
      <c r="C1" s="255"/>
      <c r="D1" s="255"/>
      <c r="E1" s="255"/>
      <c r="F1" s="255"/>
      <c r="G1" s="255"/>
      <c r="H1" s="255"/>
      <c r="I1" s="255"/>
    </row>
    <row r="2" spans="2:9" ht="15">
      <c r="B2" s="255" t="s">
        <v>0</v>
      </c>
      <c r="C2" s="255"/>
      <c r="D2" s="255"/>
      <c r="E2" s="255"/>
      <c r="F2" s="255"/>
      <c r="G2" s="255"/>
      <c r="H2" s="255"/>
      <c r="I2" s="255"/>
    </row>
    <row r="3" spans="2:9" ht="15">
      <c r="B3" s="255" t="s">
        <v>325</v>
      </c>
      <c r="C3" s="255"/>
      <c r="D3" s="255"/>
      <c r="E3" s="255"/>
      <c r="F3" s="255"/>
      <c r="G3" s="255"/>
      <c r="H3" s="255"/>
      <c r="I3" s="255"/>
    </row>
    <row r="4" spans="2:9" ht="15">
      <c r="B4" s="277"/>
      <c r="C4" s="263"/>
      <c r="D4" s="263"/>
      <c r="E4" s="263"/>
      <c r="F4" s="263"/>
      <c r="G4" s="263"/>
      <c r="H4" s="263"/>
      <c r="I4" s="278"/>
    </row>
    <row r="5" spans="2:9" ht="15">
      <c r="B5" s="279"/>
      <c r="C5" s="266"/>
      <c r="D5" s="266"/>
      <c r="E5" s="266"/>
      <c r="F5" s="266"/>
      <c r="G5" s="266"/>
      <c r="H5" s="266"/>
      <c r="I5" s="280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">
      <c r="B9" s="258" t="s">
        <v>196</v>
      </c>
      <c r="C9" s="259"/>
      <c r="D9" s="259"/>
      <c r="E9" s="259"/>
      <c r="F9" s="259"/>
      <c r="G9" s="260"/>
      <c r="H9" s="260"/>
      <c r="I9" s="261"/>
    </row>
    <row r="10" spans="2:9" ht="13.5" customHeight="1">
      <c r="B10" s="281"/>
      <c r="C10" s="281"/>
      <c r="D10" s="281"/>
      <c r="E10" s="281"/>
      <c r="F10" s="281"/>
      <c r="G10" s="281"/>
      <c r="H10" s="281"/>
      <c r="I10" s="281"/>
    </row>
    <row r="11" spans="2:15" ht="15.75" thickBot="1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5</v>
      </c>
    </row>
    <row r="12" spans="2:15" ht="13.5" customHeight="1">
      <c r="B12" s="88" t="s">
        <v>192</v>
      </c>
      <c r="C12" s="101" t="s">
        <v>384</v>
      </c>
      <c r="D12" s="18" t="s">
        <v>401</v>
      </c>
      <c r="E12" s="282">
        <v>7</v>
      </c>
      <c r="F12" s="282">
        <v>6</v>
      </c>
      <c r="G12" s="272">
        <f>_XLL.DIA.LAB(DGDyV!I50,O11,'MTO. PREV.'!$C$101:$C$200)</f>
        <v>44715</v>
      </c>
      <c r="H12" s="273"/>
      <c r="I12" s="274"/>
      <c r="O12" s="182">
        <v>1</v>
      </c>
    </row>
    <row r="13" spans="2:15" ht="13.5" customHeight="1">
      <c r="B13" s="135" t="s">
        <v>342</v>
      </c>
      <c r="C13" s="133" t="s">
        <v>384</v>
      </c>
      <c r="D13" s="16">
        <v>132</v>
      </c>
      <c r="E13" s="248"/>
      <c r="F13" s="248"/>
      <c r="G13" s="244"/>
      <c r="H13" s="245"/>
      <c r="I13" s="246"/>
      <c r="O13" s="182"/>
    </row>
    <row r="14" spans="2:15" ht="13.5" customHeight="1">
      <c r="B14" s="135" t="s">
        <v>197</v>
      </c>
      <c r="C14" s="133" t="s">
        <v>384</v>
      </c>
      <c r="D14" s="16">
        <v>7421</v>
      </c>
      <c r="E14" s="230"/>
      <c r="F14" s="230"/>
      <c r="G14" s="237"/>
      <c r="H14" s="238"/>
      <c r="I14" s="247"/>
      <c r="O14" s="182"/>
    </row>
    <row r="15" spans="2:15" ht="15">
      <c r="B15" s="88" t="s">
        <v>9</v>
      </c>
      <c r="C15" s="101" t="s">
        <v>419</v>
      </c>
      <c r="D15" s="18">
        <v>7428</v>
      </c>
      <c r="E15" s="229">
        <v>19</v>
      </c>
      <c r="F15" s="229">
        <v>3</v>
      </c>
      <c r="G15" s="234">
        <f>_XLL.DIA.LAB(G12,O12,'MTO. PREV.'!$C$101:$C$200)</f>
        <v>44718</v>
      </c>
      <c r="H15" s="235"/>
      <c r="I15" s="243"/>
      <c r="O15" s="182">
        <v>2</v>
      </c>
    </row>
    <row r="16" spans="2:15" ht="15">
      <c r="B16" s="135" t="s">
        <v>198</v>
      </c>
      <c r="C16" s="60" t="s">
        <v>419</v>
      </c>
      <c r="D16" s="16">
        <v>139</v>
      </c>
      <c r="E16" s="248"/>
      <c r="F16" s="248"/>
      <c r="G16" s="244"/>
      <c r="H16" s="245"/>
      <c r="I16" s="246"/>
      <c r="O16" s="182"/>
    </row>
    <row r="17" spans="2:15" ht="15">
      <c r="B17" s="135" t="s">
        <v>199</v>
      </c>
      <c r="C17" s="60" t="s">
        <v>419</v>
      </c>
      <c r="D17" s="16">
        <v>7428</v>
      </c>
      <c r="E17" s="248"/>
      <c r="F17" s="248"/>
      <c r="G17" s="244"/>
      <c r="H17" s="245"/>
      <c r="I17" s="246"/>
      <c r="O17" s="182"/>
    </row>
    <row r="18" spans="2:15" ht="15">
      <c r="B18" s="135" t="s">
        <v>200</v>
      </c>
      <c r="C18" s="16">
        <v>62</v>
      </c>
      <c r="D18" s="16">
        <v>147</v>
      </c>
      <c r="E18" s="276">
        <v>12</v>
      </c>
      <c r="F18" s="276">
        <v>2</v>
      </c>
      <c r="G18" s="244"/>
      <c r="H18" s="245"/>
      <c r="I18" s="246"/>
      <c r="O18" s="182"/>
    </row>
    <row r="19" spans="2:15" ht="15">
      <c r="B19" s="135" t="s">
        <v>200</v>
      </c>
      <c r="C19" s="16" t="s">
        <v>385</v>
      </c>
      <c r="D19" s="16"/>
      <c r="E19" s="276"/>
      <c r="F19" s="276"/>
      <c r="G19" s="237"/>
      <c r="H19" s="238"/>
      <c r="I19" s="247"/>
      <c r="O19" s="182"/>
    </row>
    <row r="20" spans="2:15" ht="15">
      <c r="B20" s="88" t="s">
        <v>8</v>
      </c>
      <c r="C20" s="101" t="s">
        <v>383</v>
      </c>
      <c r="D20" s="18">
        <v>7419</v>
      </c>
      <c r="E20" s="229">
        <v>49</v>
      </c>
      <c r="F20" s="229">
        <v>8</v>
      </c>
      <c r="G20" s="234">
        <f>_XLL.DIA.LAB(G15,O15,'MTO. PREV.'!$C$101:$C$200)</f>
        <v>44720</v>
      </c>
      <c r="H20" s="235"/>
      <c r="I20" s="243"/>
      <c r="O20" s="182">
        <v>3</v>
      </c>
    </row>
    <row r="21" spans="2:15" ht="15">
      <c r="B21" s="135" t="s">
        <v>202</v>
      </c>
      <c r="C21" s="60" t="s">
        <v>383</v>
      </c>
      <c r="D21" s="16">
        <v>146</v>
      </c>
      <c r="E21" s="248"/>
      <c r="F21" s="248"/>
      <c r="G21" s="244"/>
      <c r="H21" s="245"/>
      <c r="I21" s="246"/>
      <c r="O21" s="182"/>
    </row>
    <row r="22" spans="2:15" ht="15">
      <c r="B22" s="135" t="s">
        <v>201</v>
      </c>
      <c r="C22" s="60" t="s">
        <v>383</v>
      </c>
      <c r="D22" s="16">
        <v>7417</v>
      </c>
      <c r="E22" s="248"/>
      <c r="F22" s="248"/>
      <c r="G22" s="244"/>
      <c r="H22" s="245"/>
      <c r="I22" s="246"/>
      <c r="O22" s="182"/>
    </row>
    <row r="23" spans="2:15" ht="15">
      <c r="B23" s="135" t="s">
        <v>203</v>
      </c>
      <c r="C23" s="60" t="s">
        <v>383</v>
      </c>
      <c r="D23" s="16">
        <v>7411</v>
      </c>
      <c r="E23" s="248"/>
      <c r="F23" s="248"/>
      <c r="G23" s="244"/>
      <c r="H23" s="245"/>
      <c r="I23" s="246"/>
      <c r="O23" s="182"/>
    </row>
    <row r="24" spans="2:15" ht="15">
      <c r="B24" s="135" t="s">
        <v>204</v>
      </c>
      <c r="C24" s="60" t="s">
        <v>383</v>
      </c>
      <c r="D24" s="16">
        <v>7412</v>
      </c>
      <c r="E24" s="248"/>
      <c r="F24" s="248"/>
      <c r="G24" s="244"/>
      <c r="H24" s="245"/>
      <c r="I24" s="246"/>
      <c r="O24" s="182"/>
    </row>
    <row r="25" spans="2:15" ht="15">
      <c r="B25" s="135" t="s">
        <v>205</v>
      </c>
      <c r="C25" s="60" t="s">
        <v>383</v>
      </c>
      <c r="D25" s="16">
        <v>7476</v>
      </c>
      <c r="E25" s="248"/>
      <c r="F25" s="248"/>
      <c r="G25" s="244"/>
      <c r="H25" s="245"/>
      <c r="I25" s="246"/>
      <c r="O25" s="182"/>
    </row>
    <row r="26" spans="2:15" ht="15">
      <c r="B26" s="135" t="s">
        <v>206</v>
      </c>
      <c r="C26" s="60" t="s">
        <v>383</v>
      </c>
      <c r="D26" s="16">
        <v>135</v>
      </c>
      <c r="E26" s="248"/>
      <c r="F26" s="248"/>
      <c r="G26" s="244"/>
      <c r="H26" s="245"/>
      <c r="I26" s="246"/>
      <c r="O26" s="182"/>
    </row>
    <row r="27" spans="2:15" ht="15">
      <c r="B27" s="135" t="s">
        <v>207</v>
      </c>
      <c r="C27" s="60" t="s">
        <v>383</v>
      </c>
      <c r="D27" s="16">
        <v>8428</v>
      </c>
      <c r="E27" s="248"/>
      <c r="F27" s="248"/>
      <c r="G27" s="244"/>
      <c r="H27" s="245"/>
      <c r="I27" s="246"/>
      <c r="O27" s="182"/>
    </row>
    <row r="28" spans="2:15" ht="15">
      <c r="B28" s="135" t="s">
        <v>208</v>
      </c>
      <c r="C28" s="60" t="s">
        <v>383</v>
      </c>
      <c r="D28" s="16">
        <v>133</v>
      </c>
      <c r="E28" s="248"/>
      <c r="F28" s="248"/>
      <c r="G28" s="244"/>
      <c r="H28" s="245"/>
      <c r="I28" s="246"/>
      <c r="O28" s="182"/>
    </row>
    <row r="29" spans="2:15" ht="15">
      <c r="B29" s="135" t="s">
        <v>209</v>
      </c>
      <c r="C29" s="60" t="s">
        <v>383</v>
      </c>
      <c r="D29" s="16">
        <v>7415</v>
      </c>
      <c r="E29" s="248"/>
      <c r="F29" s="248"/>
      <c r="G29" s="244"/>
      <c r="H29" s="245"/>
      <c r="I29" s="246"/>
      <c r="O29" s="182"/>
    </row>
    <row r="30" spans="2:15" ht="15">
      <c r="B30" s="135" t="s">
        <v>210</v>
      </c>
      <c r="C30" s="60" t="s">
        <v>383</v>
      </c>
      <c r="D30" s="16">
        <v>7413</v>
      </c>
      <c r="E30" s="248"/>
      <c r="F30" s="248"/>
      <c r="G30" s="244"/>
      <c r="H30" s="245"/>
      <c r="I30" s="246"/>
      <c r="O30" s="182"/>
    </row>
    <row r="31" spans="2:15" ht="15">
      <c r="B31" s="135" t="s">
        <v>211</v>
      </c>
      <c r="C31" s="60" t="s">
        <v>420</v>
      </c>
      <c r="D31" s="16">
        <v>7416</v>
      </c>
      <c r="E31" s="248"/>
      <c r="F31" s="248"/>
      <c r="G31" s="244"/>
      <c r="H31" s="245"/>
      <c r="I31" s="246"/>
      <c r="O31" s="182"/>
    </row>
    <row r="32" spans="2:15" ht="15">
      <c r="B32" s="135" t="s">
        <v>386</v>
      </c>
      <c r="C32" s="16" t="s">
        <v>10</v>
      </c>
      <c r="D32" s="16">
        <v>142</v>
      </c>
      <c r="E32" s="230"/>
      <c r="F32" s="230"/>
      <c r="G32" s="237"/>
      <c r="H32" s="238"/>
      <c r="I32" s="247"/>
      <c r="O32" s="182"/>
    </row>
    <row r="33" spans="2:15" ht="15">
      <c r="B33" s="88" t="s">
        <v>7</v>
      </c>
      <c r="C33" s="101" t="s">
        <v>384</v>
      </c>
      <c r="D33" s="18">
        <v>7427</v>
      </c>
      <c r="E33" s="229">
        <v>10</v>
      </c>
      <c r="F33" s="229">
        <v>7</v>
      </c>
      <c r="G33" s="234">
        <f>_XLL.DIA.LAB(G20,O20,'MTO. PREV.'!$C$101:$C$200)</f>
        <v>44725</v>
      </c>
      <c r="H33" s="235"/>
      <c r="I33" s="243"/>
      <c r="O33" s="182">
        <v>1</v>
      </c>
    </row>
    <row r="34" spans="2:15" ht="15">
      <c r="B34" s="135" t="s">
        <v>212</v>
      </c>
      <c r="C34" s="60" t="s">
        <v>384</v>
      </c>
      <c r="D34" s="16">
        <v>138</v>
      </c>
      <c r="E34" s="248"/>
      <c r="F34" s="248"/>
      <c r="G34" s="244"/>
      <c r="H34" s="245"/>
      <c r="I34" s="246"/>
      <c r="O34" s="182"/>
    </row>
    <row r="35" spans="2:15" ht="15">
      <c r="B35" s="135" t="s">
        <v>213</v>
      </c>
      <c r="C35" s="60" t="s">
        <v>384</v>
      </c>
      <c r="D35" s="16">
        <v>138</v>
      </c>
      <c r="E35" s="248"/>
      <c r="F35" s="248"/>
      <c r="G35" s="244"/>
      <c r="H35" s="245"/>
      <c r="I35" s="246"/>
      <c r="O35" s="182"/>
    </row>
    <row r="36" spans="2:15" s="29" customFormat="1" ht="15">
      <c r="B36" s="135" t="s">
        <v>214</v>
      </c>
      <c r="C36" s="60" t="s">
        <v>384</v>
      </c>
      <c r="D36" s="16">
        <v>7427</v>
      </c>
      <c r="E36" s="248"/>
      <c r="F36" s="248"/>
      <c r="G36" s="244"/>
      <c r="H36" s="245"/>
      <c r="I36" s="246"/>
      <c r="O36" s="182"/>
    </row>
    <row r="37" spans="2:15" s="29" customFormat="1" ht="15">
      <c r="B37" s="135" t="s">
        <v>215</v>
      </c>
      <c r="C37" s="16" t="s">
        <v>76</v>
      </c>
      <c r="D37" s="16" t="s">
        <v>402</v>
      </c>
      <c r="E37" s="230"/>
      <c r="F37" s="230"/>
      <c r="G37" s="237"/>
      <c r="H37" s="238"/>
      <c r="I37" s="247"/>
      <c r="O37" s="182"/>
    </row>
    <row r="38" spans="2:15" s="29" customFormat="1" ht="15">
      <c r="B38" s="88" t="s">
        <v>351</v>
      </c>
      <c r="C38" s="101" t="s">
        <v>5</v>
      </c>
      <c r="D38" s="18">
        <v>7422</v>
      </c>
      <c r="E38" s="229">
        <v>33</v>
      </c>
      <c r="F38" s="229">
        <v>24</v>
      </c>
      <c r="G38" s="234">
        <f>_XLL.DIA.LAB(G33,O33,'MTO. PREV.'!$C$101:$C$200)</f>
        <v>44726</v>
      </c>
      <c r="H38" s="235"/>
      <c r="I38" s="243"/>
      <c r="O38" s="275">
        <v>3</v>
      </c>
    </row>
    <row r="39" spans="2:15" s="29" customFormat="1" ht="15">
      <c r="B39" s="135" t="s">
        <v>350</v>
      </c>
      <c r="C39" s="136" t="s">
        <v>5</v>
      </c>
      <c r="D39" s="16">
        <v>136</v>
      </c>
      <c r="E39" s="248"/>
      <c r="F39" s="248"/>
      <c r="G39" s="244"/>
      <c r="H39" s="245"/>
      <c r="I39" s="246"/>
      <c r="O39" s="275"/>
    </row>
    <row r="40" spans="2:15" s="29" customFormat="1" ht="15">
      <c r="B40" s="135" t="s">
        <v>349</v>
      </c>
      <c r="C40" s="136" t="s">
        <v>5</v>
      </c>
      <c r="D40" s="16">
        <v>7424</v>
      </c>
      <c r="E40" s="248"/>
      <c r="F40" s="248"/>
      <c r="G40" s="244"/>
      <c r="H40" s="245"/>
      <c r="I40" s="246"/>
      <c r="O40" s="275"/>
    </row>
    <row r="41" spans="2:15" s="29" customFormat="1" ht="15">
      <c r="B41" s="135" t="s">
        <v>348</v>
      </c>
      <c r="C41" s="136" t="s">
        <v>5</v>
      </c>
      <c r="D41" s="16">
        <v>7423</v>
      </c>
      <c r="E41" s="248"/>
      <c r="F41" s="248"/>
      <c r="G41" s="244"/>
      <c r="H41" s="245"/>
      <c r="I41" s="246"/>
      <c r="O41" s="275"/>
    </row>
    <row r="42" spans="2:15" s="29" customFormat="1" ht="15">
      <c r="B42" s="135" t="s">
        <v>347</v>
      </c>
      <c r="C42" s="136" t="s">
        <v>5</v>
      </c>
      <c r="D42" s="16">
        <v>7425</v>
      </c>
      <c r="E42" s="248"/>
      <c r="F42" s="248"/>
      <c r="G42" s="244"/>
      <c r="H42" s="245"/>
      <c r="I42" s="246"/>
      <c r="O42" s="275"/>
    </row>
    <row r="43" spans="2:15" ht="15">
      <c r="B43" s="135" t="s">
        <v>346</v>
      </c>
      <c r="C43" s="136" t="s">
        <v>5</v>
      </c>
      <c r="D43" s="16">
        <v>137</v>
      </c>
      <c r="E43" s="248"/>
      <c r="F43" s="248"/>
      <c r="G43" s="244"/>
      <c r="H43" s="245"/>
      <c r="I43" s="246"/>
      <c r="O43" s="275"/>
    </row>
    <row r="44" spans="2:15" ht="15">
      <c r="B44" s="135" t="s">
        <v>345</v>
      </c>
      <c r="C44" s="136" t="s">
        <v>5</v>
      </c>
      <c r="D44" s="16">
        <v>7426</v>
      </c>
      <c r="E44" s="248"/>
      <c r="F44" s="248"/>
      <c r="G44" s="244"/>
      <c r="H44" s="245"/>
      <c r="I44" s="246"/>
      <c r="O44" s="275"/>
    </row>
    <row r="45" spans="2:15" ht="15">
      <c r="B45" s="135" t="s">
        <v>344</v>
      </c>
      <c r="C45" s="136" t="s">
        <v>5</v>
      </c>
      <c r="D45" s="16">
        <v>7424</v>
      </c>
      <c r="E45" s="230"/>
      <c r="F45" s="230"/>
      <c r="G45" s="237"/>
      <c r="H45" s="238"/>
      <c r="I45" s="247"/>
      <c r="O45" s="275"/>
    </row>
    <row r="46" spans="2:9" ht="15">
      <c r="B46" s="198" t="s">
        <v>341</v>
      </c>
      <c r="C46" s="198"/>
      <c r="D46" s="198" t="s">
        <v>339</v>
      </c>
      <c r="E46" s="96">
        <f>SUM(E12:E45)</f>
        <v>130</v>
      </c>
      <c r="F46" s="96">
        <f>SUM(F12:F45)</f>
        <v>50</v>
      </c>
      <c r="G46" s="127">
        <f>G12</f>
        <v>44715</v>
      </c>
      <c r="H46" s="24" t="s">
        <v>436</v>
      </c>
      <c r="I46" s="98">
        <f>_XLL.DIA.LAB(G38,O38,'MTO. PREV.'!$C$101:$C$200)</f>
        <v>44729</v>
      </c>
    </row>
    <row r="47" spans="2:9" ht="15">
      <c r="B47" s="29"/>
      <c r="C47" s="28"/>
      <c r="D47" s="28"/>
      <c r="E47" s="29"/>
      <c r="F47" s="29"/>
      <c r="G47" s="29"/>
      <c r="H47" s="29"/>
      <c r="I47" s="29"/>
    </row>
    <row r="48" spans="2:9" ht="15">
      <c r="B48" s="29"/>
      <c r="C48" s="28"/>
      <c r="D48" s="28"/>
      <c r="E48" s="29"/>
      <c r="F48" s="29"/>
      <c r="G48" s="29"/>
      <c r="H48" s="29"/>
      <c r="I48" s="29"/>
    </row>
    <row r="49" spans="2:9" ht="15">
      <c r="B49" s="29"/>
      <c r="C49" s="28"/>
      <c r="D49" s="28"/>
      <c r="E49" s="29"/>
      <c r="F49" s="29"/>
      <c r="G49" s="29"/>
      <c r="H49" s="29"/>
      <c r="I49" s="29"/>
    </row>
    <row r="50" spans="2:9" ht="15">
      <c r="B50" s="29"/>
      <c r="C50" s="28"/>
      <c r="D50" s="28"/>
      <c r="E50" s="29"/>
      <c r="F50" s="29"/>
      <c r="G50" s="29"/>
      <c r="H50" s="29"/>
      <c r="I50" s="29"/>
    </row>
  </sheetData>
  <sheetProtection/>
  <mergeCells count="32">
    <mergeCell ref="F12:F14"/>
    <mergeCell ref="E12:E14"/>
    <mergeCell ref="E33:E37"/>
    <mergeCell ref="F33:F37"/>
    <mergeCell ref="F20:F32"/>
    <mergeCell ref="E20:E32"/>
    <mergeCell ref="B46:D46"/>
    <mergeCell ref="B1:I1"/>
    <mergeCell ref="B2:I2"/>
    <mergeCell ref="B3:I3"/>
    <mergeCell ref="B7:I7"/>
    <mergeCell ref="B9:I9"/>
    <mergeCell ref="B4:I5"/>
    <mergeCell ref="C6:E6"/>
    <mergeCell ref="B8:I8"/>
    <mergeCell ref="B10:I10"/>
    <mergeCell ref="E38:E45"/>
    <mergeCell ref="F38:F45"/>
    <mergeCell ref="E18:E19"/>
    <mergeCell ref="F18:F19"/>
    <mergeCell ref="E15:E17"/>
    <mergeCell ref="F15:F17"/>
    <mergeCell ref="G38:I45"/>
    <mergeCell ref="G33:I37"/>
    <mergeCell ref="G20:I32"/>
    <mergeCell ref="G15:I19"/>
    <mergeCell ref="G12:I14"/>
    <mergeCell ref="O20:O32"/>
    <mergeCell ref="O33:O37"/>
    <mergeCell ref="O38:O45"/>
    <mergeCell ref="O12:O14"/>
    <mergeCell ref="O15:O19"/>
  </mergeCells>
  <hyperlinks>
    <hyperlink ref="B6" location="'MTO. PREV.'!A1" display="Inicio"/>
    <hyperlink ref="F6" location="RECTORIA!A1" display="Atrás"/>
    <hyperlink ref="I6" location="DGDyV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5" r:id="rId2"/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30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8" sqref="B8:I8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250" t="s">
        <v>16</v>
      </c>
      <c r="C1" s="251"/>
      <c r="D1" s="251"/>
      <c r="E1" s="251"/>
      <c r="F1" s="251"/>
      <c r="G1" s="252"/>
      <c r="H1" s="252"/>
      <c r="I1" s="253"/>
    </row>
    <row r="2" spans="2:9" ht="15">
      <c r="B2" s="254" t="s">
        <v>0</v>
      </c>
      <c r="C2" s="255"/>
      <c r="D2" s="255"/>
      <c r="E2" s="255"/>
      <c r="F2" s="255"/>
      <c r="G2" s="256"/>
      <c r="H2" s="256"/>
      <c r="I2" s="257"/>
    </row>
    <row r="3" spans="2:9" ht="15">
      <c r="B3" s="254" t="s">
        <v>325</v>
      </c>
      <c r="C3" s="255"/>
      <c r="D3" s="255"/>
      <c r="E3" s="255"/>
      <c r="F3" s="255"/>
      <c r="G3" s="256"/>
      <c r="H3" s="256"/>
      <c r="I3" s="257"/>
    </row>
    <row r="4" spans="2:9" ht="15">
      <c r="B4" s="262"/>
      <c r="C4" s="263"/>
      <c r="D4" s="263"/>
      <c r="E4" s="263"/>
      <c r="F4" s="263"/>
      <c r="G4" s="263"/>
      <c r="H4" s="263"/>
      <c r="I4" s="264"/>
    </row>
    <row r="5" spans="2:9" ht="15">
      <c r="B5" s="265"/>
      <c r="C5" s="266"/>
      <c r="D5" s="266"/>
      <c r="E5" s="266"/>
      <c r="F5" s="266"/>
      <c r="G5" s="266"/>
      <c r="H5" s="266"/>
      <c r="I5" s="267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">
      <c r="B9" s="258" t="s">
        <v>73</v>
      </c>
      <c r="C9" s="259"/>
      <c r="D9" s="259"/>
      <c r="E9" s="259"/>
      <c r="F9" s="259"/>
      <c r="G9" s="260"/>
      <c r="H9" s="260"/>
      <c r="I9" s="261"/>
    </row>
    <row r="10" spans="2:9" ht="13.5" customHeight="1">
      <c r="B10" s="128"/>
      <c r="C10" s="28"/>
      <c r="D10" s="28"/>
      <c r="E10" s="29"/>
      <c r="F10" s="29"/>
      <c r="G10" s="29"/>
      <c r="H10" s="29"/>
      <c r="I10" s="139"/>
    </row>
    <row r="11" spans="2:15" ht="12.75" customHeight="1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2</v>
      </c>
    </row>
    <row r="12" spans="2:15" ht="12.75" customHeight="1">
      <c r="B12" s="129" t="s">
        <v>192</v>
      </c>
      <c r="C12" s="140" t="s">
        <v>390</v>
      </c>
      <c r="D12" s="131" t="s">
        <v>257</v>
      </c>
      <c r="E12" s="141">
        <v>3</v>
      </c>
      <c r="F12" s="141">
        <v>2</v>
      </c>
      <c r="G12" s="240">
        <f>_XLL.DIA.LAB(SG!I46,O11,'MTO. PREV.'!$C$101:$C$200)</f>
        <v>44733</v>
      </c>
      <c r="H12" s="241"/>
      <c r="I12" s="283"/>
      <c r="O12" s="12">
        <v>1</v>
      </c>
    </row>
    <row r="13" spans="2:15" ht="12.75" customHeight="1">
      <c r="B13" s="142" t="s">
        <v>20</v>
      </c>
      <c r="C13" s="101" t="s">
        <v>6</v>
      </c>
      <c r="D13" s="140">
        <v>7434</v>
      </c>
      <c r="E13" s="143">
        <v>6</v>
      </c>
      <c r="F13" s="143">
        <v>5</v>
      </c>
      <c r="G13" s="240">
        <f>_XLL.DIA.LAB(G12,O12,'MTO. PREV.'!$C$101:$C$200)</f>
        <v>44734</v>
      </c>
      <c r="H13" s="241"/>
      <c r="I13" s="283"/>
      <c r="O13" s="12">
        <v>0</v>
      </c>
    </row>
    <row r="14" spans="2:15" ht="12.75" customHeight="1">
      <c r="B14" s="142" t="s">
        <v>80</v>
      </c>
      <c r="C14" s="101" t="s">
        <v>76</v>
      </c>
      <c r="D14" s="140">
        <v>7436</v>
      </c>
      <c r="E14" s="143">
        <v>6</v>
      </c>
      <c r="F14" s="143">
        <v>1</v>
      </c>
      <c r="G14" s="240">
        <f>_XLL.DIA.LAB(G13,O13,'MTO. PREV.'!$C$101:$C$200)</f>
        <v>44734</v>
      </c>
      <c r="H14" s="241"/>
      <c r="I14" s="283"/>
      <c r="O14" s="12">
        <v>1</v>
      </c>
    </row>
    <row r="15" spans="2:15" ht="12.75" customHeight="1">
      <c r="B15" s="142" t="s">
        <v>81</v>
      </c>
      <c r="C15" s="140" t="s">
        <v>390</v>
      </c>
      <c r="D15" s="140">
        <v>9211</v>
      </c>
      <c r="E15" s="284">
        <v>16</v>
      </c>
      <c r="F15" s="284">
        <v>5</v>
      </c>
      <c r="G15" s="234">
        <f>_XLL.DIA.LAB(G14,O14,'MTO. PREV.'!$C$101:$C$200)</f>
        <v>44735</v>
      </c>
      <c r="H15" s="235"/>
      <c r="I15" s="243"/>
      <c r="O15" s="182">
        <v>1</v>
      </c>
    </row>
    <row r="16" spans="2:15" ht="12.75" customHeight="1">
      <c r="B16" s="15" t="s">
        <v>258</v>
      </c>
      <c r="C16" s="119" t="s">
        <v>390</v>
      </c>
      <c r="D16" s="16">
        <v>7435</v>
      </c>
      <c r="E16" s="285"/>
      <c r="F16" s="285"/>
      <c r="G16" s="244"/>
      <c r="H16" s="245"/>
      <c r="I16" s="246"/>
      <c r="O16" s="182"/>
    </row>
    <row r="17" spans="2:15" ht="12.75" customHeight="1">
      <c r="B17" s="15" t="s">
        <v>259</v>
      </c>
      <c r="C17" s="119" t="s">
        <v>390</v>
      </c>
      <c r="D17" s="16">
        <v>202</v>
      </c>
      <c r="E17" s="285"/>
      <c r="F17" s="285"/>
      <c r="G17" s="237"/>
      <c r="H17" s="238"/>
      <c r="I17" s="247"/>
      <c r="O17" s="182"/>
    </row>
    <row r="18" spans="2:15" ht="12.75" customHeight="1">
      <c r="B18" s="142" t="s">
        <v>82</v>
      </c>
      <c r="C18" s="140" t="s">
        <v>390</v>
      </c>
      <c r="D18" s="140">
        <v>207</v>
      </c>
      <c r="E18" s="143">
        <v>11</v>
      </c>
      <c r="F18" s="143">
        <v>3</v>
      </c>
      <c r="G18" s="240">
        <f>_XLL.DIA.LAB(G15,O15,'MTO. PREV.'!$C$101:$C$200)</f>
        <v>44736</v>
      </c>
      <c r="H18" s="241"/>
      <c r="I18" s="283"/>
      <c r="O18" s="12">
        <v>1</v>
      </c>
    </row>
    <row r="19" spans="2:15" ht="12.75" customHeight="1" thickBot="1">
      <c r="B19" s="144" t="s">
        <v>83</v>
      </c>
      <c r="C19" s="145" t="s">
        <v>432</v>
      </c>
      <c r="D19" s="146">
        <v>7489</v>
      </c>
      <c r="E19" s="147">
        <v>9</v>
      </c>
      <c r="F19" s="148">
        <v>6</v>
      </c>
      <c r="G19" s="234">
        <f>_XLL.DIA.LAB(G18,O18,'MTO. PREV.'!$C$101:$C$200)</f>
        <v>44739</v>
      </c>
      <c r="H19" s="235"/>
      <c r="I19" s="243"/>
      <c r="O19" s="12">
        <v>1</v>
      </c>
    </row>
    <row r="20" spans="2:9" ht="15">
      <c r="B20" s="198" t="s">
        <v>341</v>
      </c>
      <c r="C20" s="198"/>
      <c r="D20" s="198" t="s">
        <v>339</v>
      </c>
      <c r="E20" s="96">
        <f>SUM(E12:E19)</f>
        <v>51</v>
      </c>
      <c r="F20" s="149">
        <f>SUM(F12:F19)</f>
        <v>22</v>
      </c>
      <c r="G20" s="137">
        <f>G12</f>
        <v>44733</v>
      </c>
      <c r="H20" s="113" t="s">
        <v>436</v>
      </c>
      <c r="I20" s="138">
        <f>_XLL.DIA.LAB(G19,O19,'MTO. PREV.'!$C$101:$C$200)</f>
        <v>44740</v>
      </c>
    </row>
    <row r="21" spans="2:8" ht="15">
      <c r="B21" s="25"/>
      <c r="E21" s="27"/>
      <c r="F21" s="27"/>
      <c r="G21" s="27"/>
      <c r="H21" s="27"/>
    </row>
    <row r="22" spans="5:8" ht="15">
      <c r="E22" s="27"/>
      <c r="F22" s="27"/>
      <c r="G22" s="27"/>
      <c r="H22" s="27"/>
    </row>
    <row r="25" spans="3:4" s="29" customFormat="1" ht="15">
      <c r="C25" s="28"/>
      <c r="D25" s="28"/>
    </row>
    <row r="26" spans="3:4" s="29" customFormat="1" ht="15">
      <c r="C26" s="28"/>
      <c r="D26" s="28"/>
    </row>
    <row r="27" spans="3:4" s="29" customFormat="1" ht="15">
      <c r="C27" s="28"/>
      <c r="D27" s="28"/>
    </row>
    <row r="28" spans="3:4" s="29" customFormat="1" ht="15">
      <c r="C28" s="28"/>
      <c r="D28" s="28"/>
    </row>
    <row r="29" spans="3:4" s="29" customFormat="1" ht="15">
      <c r="C29" s="28"/>
      <c r="D29" s="28"/>
    </row>
    <row r="30" spans="3:4" s="29" customFormat="1" ht="15">
      <c r="C30" s="28"/>
      <c r="D30" s="28"/>
    </row>
  </sheetData>
  <sheetProtection/>
  <mergeCells count="18">
    <mergeCell ref="B1:I1"/>
    <mergeCell ref="B2:I2"/>
    <mergeCell ref="B3:I3"/>
    <mergeCell ref="B7:I7"/>
    <mergeCell ref="B8:I8"/>
    <mergeCell ref="G19:I19"/>
    <mergeCell ref="G18:I18"/>
    <mergeCell ref="G15:I17"/>
    <mergeCell ref="G14:I14"/>
    <mergeCell ref="B4:I5"/>
    <mergeCell ref="C6:E6"/>
    <mergeCell ref="G13:I13"/>
    <mergeCell ref="G12:I12"/>
    <mergeCell ref="O15:O17"/>
    <mergeCell ref="B20:D20"/>
    <mergeCell ref="B9:I9"/>
    <mergeCell ref="E15:E17"/>
    <mergeCell ref="F15:F17"/>
  </mergeCells>
  <hyperlinks>
    <hyperlink ref="B6" location="'MTO. PREV.'!A1" display="Inicio"/>
    <hyperlink ref="F6" location="DGDyV!A1" display="Atrás"/>
    <hyperlink ref="I6" location="DGF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16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O12" sqref="O12:O15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250" t="s">
        <v>16</v>
      </c>
      <c r="C1" s="251"/>
      <c r="D1" s="251"/>
      <c r="E1" s="251"/>
      <c r="F1" s="251"/>
      <c r="G1" s="252"/>
      <c r="H1" s="252"/>
      <c r="I1" s="253"/>
    </row>
    <row r="2" spans="2:9" ht="15">
      <c r="B2" s="254" t="s">
        <v>0</v>
      </c>
      <c r="C2" s="255"/>
      <c r="D2" s="255"/>
      <c r="E2" s="255"/>
      <c r="F2" s="255"/>
      <c r="G2" s="256"/>
      <c r="H2" s="256"/>
      <c r="I2" s="257"/>
    </row>
    <row r="3" spans="2:9" ht="15">
      <c r="B3" s="254" t="s">
        <v>325</v>
      </c>
      <c r="C3" s="255"/>
      <c r="D3" s="255"/>
      <c r="E3" s="255"/>
      <c r="F3" s="255"/>
      <c r="G3" s="256"/>
      <c r="H3" s="256"/>
      <c r="I3" s="257"/>
    </row>
    <row r="4" spans="2:9" ht="15">
      <c r="B4" s="262"/>
      <c r="C4" s="263"/>
      <c r="D4" s="263"/>
      <c r="E4" s="263"/>
      <c r="F4" s="263"/>
      <c r="G4" s="263"/>
      <c r="H4" s="263"/>
      <c r="I4" s="264"/>
    </row>
    <row r="5" spans="2:9" ht="15">
      <c r="B5" s="265"/>
      <c r="C5" s="266"/>
      <c r="D5" s="266"/>
      <c r="E5" s="266"/>
      <c r="F5" s="266"/>
      <c r="G5" s="266"/>
      <c r="H5" s="266"/>
      <c r="I5" s="267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86" t="str">
        <f>'MTO. PREV.'!B7:F8</f>
        <v>PROGRAMA DE MANTENIMIENTO PREVENTIVO DE EQUIPOS PC´S E IMPRESORAS 2022</v>
      </c>
      <c r="C7" s="287"/>
      <c r="D7" s="287"/>
      <c r="E7" s="287"/>
      <c r="F7" s="287"/>
      <c r="G7" s="287"/>
      <c r="H7" s="287"/>
      <c r="I7" s="288"/>
    </row>
    <row r="8" spans="2:9" ht="15">
      <c r="B8" s="289"/>
      <c r="C8" s="290"/>
      <c r="D8" s="290"/>
      <c r="E8" s="290"/>
      <c r="F8" s="290"/>
      <c r="G8" s="290"/>
      <c r="H8" s="290"/>
      <c r="I8" s="291"/>
    </row>
    <row r="9" spans="2:9" ht="15">
      <c r="B9" s="258" t="s">
        <v>260</v>
      </c>
      <c r="C9" s="259"/>
      <c r="D9" s="259"/>
      <c r="E9" s="259"/>
      <c r="F9" s="259"/>
      <c r="G9" s="260"/>
      <c r="H9" s="260"/>
      <c r="I9" s="261"/>
    </row>
    <row r="10" spans="2:9" ht="13.5" customHeight="1">
      <c r="B10" s="292"/>
      <c r="C10" s="293"/>
      <c r="D10" s="293"/>
      <c r="E10" s="293"/>
      <c r="F10" s="293"/>
      <c r="G10" s="294"/>
      <c r="H10" s="294"/>
      <c r="I10" s="295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1</v>
      </c>
    </row>
    <row r="12" spans="2:15" s="29" customFormat="1" ht="15">
      <c r="B12" s="129" t="s">
        <v>424</v>
      </c>
      <c r="C12" s="140">
        <v>1</v>
      </c>
      <c r="D12" s="131">
        <v>243</v>
      </c>
      <c r="E12" s="248">
        <v>24</v>
      </c>
      <c r="F12" s="248">
        <v>10</v>
      </c>
      <c r="G12" s="234">
        <f>_XLL.DIA.LAB(DGDP!I20,O11,'MTO. PREV.'!$C$101:$C$200)</f>
        <v>44741</v>
      </c>
      <c r="H12" s="235"/>
      <c r="I12" s="235"/>
      <c r="O12" s="275">
        <v>2</v>
      </c>
    </row>
    <row r="13" spans="2:15" s="29" customFormat="1" ht="15">
      <c r="B13" s="15" t="s">
        <v>352</v>
      </c>
      <c r="C13" s="16">
        <v>1</v>
      </c>
      <c r="D13" s="16">
        <v>7477</v>
      </c>
      <c r="E13" s="248"/>
      <c r="F13" s="248"/>
      <c r="G13" s="244"/>
      <c r="H13" s="245"/>
      <c r="I13" s="245"/>
      <c r="O13" s="275"/>
    </row>
    <row r="14" spans="2:15" s="29" customFormat="1" ht="15">
      <c r="B14" s="15" t="s">
        <v>353</v>
      </c>
      <c r="C14" s="16">
        <v>101</v>
      </c>
      <c r="D14" s="16">
        <v>248</v>
      </c>
      <c r="E14" s="248"/>
      <c r="F14" s="248"/>
      <c r="G14" s="244"/>
      <c r="H14" s="245"/>
      <c r="I14" s="245"/>
      <c r="O14" s="275"/>
    </row>
    <row r="15" spans="2:15" ht="15">
      <c r="B15" s="15" t="s">
        <v>244</v>
      </c>
      <c r="C15" s="16">
        <v>9</v>
      </c>
      <c r="D15" s="16">
        <v>235</v>
      </c>
      <c r="E15" s="230"/>
      <c r="F15" s="230"/>
      <c r="G15" s="237"/>
      <c r="H15" s="238"/>
      <c r="I15" s="238"/>
      <c r="O15" s="275"/>
    </row>
    <row r="16" spans="2:9" ht="15">
      <c r="B16" s="198" t="s">
        <v>341</v>
      </c>
      <c r="C16" s="198"/>
      <c r="D16" s="198" t="s">
        <v>339</v>
      </c>
      <c r="E16" s="96">
        <f>SUM(E12:E15)</f>
        <v>24</v>
      </c>
      <c r="F16" s="96">
        <f>SUM(F12:F15)</f>
        <v>10</v>
      </c>
      <c r="G16" s="150">
        <f>G12</f>
        <v>44741</v>
      </c>
      <c r="H16" s="24" t="s">
        <v>436</v>
      </c>
      <c r="I16" s="3">
        <f>_XLL.DIA.LAB(G12,O12,'MTO. PREV.'!$C$101:$C$200)</f>
        <v>44743</v>
      </c>
    </row>
  </sheetData>
  <sheetProtection/>
  <mergeCells count="13">
    <mergeCell ref="B16:D16"/>
    <mergeCell ref="B9:I9"/>
    <mergeCell ref="B10:I10"/>
    <mergeCell ref="E12:E15"/>
    <mergeCell ref="F12:F15"/>
    <mergeCell ref="G12:I15"/>
    <mergeCell ref="O12:O15"/>
    <mergeCell ref="B1:I1"/>
    <mergeCell ref="B2:I2"/>
    <mergeCell ref="B3:I3"/>
    <mergeCell ref="B4:I5"/>
    <mergeCell ref="C6:E6"/>
    <mergeCell ref="B7:I8"/>
  </mergeCells>
  <hyperlinks>
    <hyperlink ref="B6" location="'MTO. PREV.'!A1" display="Inicio"/>
    <hyperlink ref="F6" location="DGF!A1" display="Atrás"/>
    <hyperlink ref="I6" location="DGIyP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33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9" sqref="B9:I9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250" t="s">
        <v>16</v>
      </c>
      <c r="C1" s="251"/>
      <c r="D1" s="251"/>
      <c r="E1" s="251"/>
      <c r="F1" s="251"/>
      <c r="G1" s="252"/>
      <c r="H1" s="252"/>
      <c r="I1" s="253"/>
    </row>
    <row r="2" spans="2:9" ht="15">
      <c r="B2" s="254" t="s">
        <v>0</v>
      </c>
      <c r="C2" s="255"/>
      <c r="D2" s="255"/>
      <c r="E2" s="255"/>
      <c r="F2" s="255"/>
      <c r="G2" s="256"/>
      <c r="H2" s="256"/>
      <c r="I2" s="257"/>
    </row>
    <row r="3" spans="2:9" ht="15">
      <c r="B3" s="254" t="s">
        <v>325</v>
      </c>
      <c r="C3" s="255"/>
      <c r="D3" s="255"/>
      <c r="E3" s="255"/>
      <c r="F3" s="255"/>
      <c r="G3" s="256"/>
      <c r="H3" s="256"/>
      <c r="I3" s="257"/>
    </row>
    <row r="4" spans="2:9" ht="15">
      <c r="B4" s="262"/>
      <c r="C4" s="263"/>
      <c r="D4" s="263"/>
      <c r="E4" s="263"/>
      <c r="F4" s="263"/>
      <c r="G4" s="263"/>
      <c r="H4" s="263"/>
      <c r="I4" s="264"/>
    </row>
    <row r="5" spans="2:9" ht="15">
      <c r="B5" s="265"/>
      <c r="C5" s="266"/>
      <c r="D5" s="266"/>
      <c r="E5" s="266"/>
      <c r="F5" s="266"/>
      <c r="G5" s="266"/>
      <c r="H5" s="266"/>
      <c r="I5" s="267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86" t="str">
        <f>'MTO. PREV.'!B7:F8</f>
        <v>PROGRAMA DE MANTENIMIENTO PREVENTIVO DE EQUIPOS PC´S E IMPRESORAS 2022</v>
      </c>
      <c r="C7" s="287"/>
      <c r="D7" s="287"/>
      <c r="E7" s="287"/>
      <c r="F7" s="287"/>
      <c r="G7" s="287"/>
      <c r="H7" s="287"/>
      <c r="I7" s="288"/>
    </row>
    <row r="8" spans="2:9" ht="15">
      <c r="B8" s="289"/>
      <c r="C8" s="290"/>
      <c r="D8" s="290"/>
      <c r="E8" s="290"/>
      <c r="F8" s="290"/>
      <c r="G8" s="290"/>
      <c r="H8" s="290"/>
      <c r="I8" s="291"/>
    </row>
    <row r="9" spans="2:9" ht="15">
      <c r="B9" s="258" t="s">
        <v>260</v>
      </c>
      <c r="C9" s="259"/>
      <c r="D9" s="259"/>
      <c r="E9" s="259"/>
      <c r="F9" s="259"/>
      <c r="G9" s="260"/>
      <c r="H9" s="260"/>
      <c r="I9" s="261"/>
    </row>
    <row r="10" spans="2:9" ht="13.5" customHeight="1">
      <c r="B10" s="292"/>
      <c r="C10" s="293"/>
      <c r="D10" s="293"/>
      <c r="E10" s="293"/>
      <c r="F10" s="293"/>
      <c r="G10" s="294"/>
      <c r="H10" s="294"/>
      <c r="I10" s="295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1</v>
      </c>
    </row>
    <row r="12" spans="2:15" ht="15">
      <c r="B12" s="129" t="s">
        <v>192</v>
      </c>
      <c r="C12" s="140">
        <v>1</v>
      </c>
      <c r="D12" s="131" t="s">
        <v>261</v>
      </c>
      <c r="E12" s="276">
        <v>3</v>
      </c>
      <c r="F12" s="276">
        <v>1</v>
      </c>
      <c r="G12" s="234">
        <f>_XLL.DIA.LAB(CAJAS!I16,O11,'MTO. PREV.'!$C$101:$C$200)</f>
        <v>44760</v>
      </c>
      <c r="H12" s="235"/>
      <c r="I12" s="243"/>
      <c r="O12" s="182">
        <v>1</v>
      </c>
    </row>
    <row r="13" spans="2:15" ht="15">
      <c r="B13" s="15" t="s">
        <v>262</v>
      </c>
      <c r="C13" s="16" t="s">
        <v>76</v>
      </c>
      <c r="D13" s="16">
        <v>254</v>
      </c>
      <c r="E13" s="276"/>
      <c r="F13" s="276"/>
      <c r="G13" s="237"/>
      <c r="H13" s="238"/>
      <c r="I13" s="247"/>
      <c r="O13" s="182"/>
    </row>
    <row r="14" spans="2:15" ht="15">
      <c r="B14" s="129" t="s">
        <v>340</v>
      </c>
      <c r="C14" s="140">
        <v>1</v>
      </c>
      <c r="D14" s="131">
        <v>7484</v>
      </c>
      <c r="E14" s="229">
        <v>11</v>
      </c>
      <c r="F14" s="229">
        <v>7</v>
      </c>
      <c r="G14" s="234">
        <f>_XLL.DIA.LAB(G12,O12,'MTO. PREV.'!$C$101:$C$200)</f>
        <v>44761</v>
      </c>
      <c r="H14" s="235"/>
      <c r="I14" s="243"/>
      <c r="O14" s="182">
        <v>1</v>
      </c>
    </row>
    <row r="15" spans="2:15" ht="15">
      <c r="B15" s="15" t="s">
        <v>263</v>
      </c>
      <c r="C15" s="16">
        <v>1</v>
      </c>
      <c r="D15" s="151" t="s">
        <v>267</v>
      </c>
      <c r="E15" s="248"/>
      <c r="F15" s="248"/>
      <c r="G15" s="244"/>
      <c r="H15" s="245"/>
      <c r="I15" s="246"/>
      <c r="O15" s="182"/>
    </row>
    <row r="16" spans="2:15" ht="15">
      <c r="B16" s="15" t="s">
        <v>264</v>
      </c>
      <c r="C16" s="16">
        <v>1</v>
      </c>
      <c r="D16" s="16" t="s">
        <v>268</v>
      </c>
      <c r="E16" s="230"/>
      <c r="F16" s="230"/>
      <c r="G16" s="244"/>
      <c r="H16" s="245"/>
      <c r="I16" s="246"/>
      <c r="O16" s="182"/>
    </row>
    <row r="17" spans="2:15" ht="15">
      <c r="B17" s="15" t="s">
        <v>265</v>
      </c>
      <c r="C17" s="16">
        <v>127</v>
      </c>
      <c r="D17" s="16">
        <v>251</v>
      </c>
      <c r="E17" s="229">
        <v>11</v>
      </c>
      <c r="F17" s="229">
        <v>8</v>
      </c>
      <c r="G17" s="244"/>
      <c r="H17" s="245"/>
      <c r="I17" s="246"/>
      <c r="O17" s="182"/>
    </row>
    <row r="18" spans="2:15" ht="15">
      <c r="B18" s="15" t="s">
        <v>266</v>
      </c>
      <c r="C18" s="16">
        <v>127</v>
      </c>
      <c r="D18" s="16">
        <v>247</v>
      </c>
      <c r="E18" s="230"/>
      <c r="F18" s="230"/>
      <c r="G18" s="237"/>
      <c r="H18" s="238"/>
      <c r="I18" s="247"/>
      <c r="O18" s="182"/>
    </row>
    <row r="19" spans="2:15" ht="15">
      <c r="B19" s="129" t="s">
        <v>269</v>
      </c>
      <c r="C19" s="140">
        <v>127</v>
      </c>
      <c r="D19" s="131">
        <v>245</v>
      </c>
      <c r="E19" s="120">
        <v>27</v>
      </c>
      <c r="F19" s="120">
        <v>16</v>
      </c>
      <c r="G19" s="240">
        <f>_XLL.DIA.LAB(G14,O14,'MTO. PREV.'!$C$101:$C$200)</f>
        <v>44762</v>
      </c>
      <c r="H19" s="241"/>
      <c r="I19" s="283"/>
      <c r="O19" s="12">
        <v>2</v>
      </c>
    </row>
    <row r="20" spans="2:15" ht="15">
      <c r="B20" s="129" t="s">
        <v>271</v>
      </c>
      <c r="C20" s="140">
        <v>1</v>
      </c>
      <c r="D20" s="131" t="s">
        <v>270</v>
      </c>
      <c r="E20" s="120">
        <v>11</v>
      </c>
      <c r="F20" s="120">
        <v>7</v>
      </c>
      <c r="G20" s="240">
        <f>_XLL.DIA.LAB(G19,O19,'MTO. PREV.'!$C$101:$C$200)</f>
        <v>44764</v>
      </c>
      <c r="H20" s="241"/>
      <c r="I20" s="283"/>
      <c r="O20" s="12">
        <v>1</v>
      </c>
    </row>
    <row r="21" spans="2:15" ht="15">
      <c r="B21" s="129" t="s">
        <v>22</v>
      </c>
      <c r="C21" s="140">
        <v>1</v>
      </c>
      <c r="D21" s="131">
        <v>7483</v>
      </c>
      <c r="E21" s="120">
        <v>9</v>
      </c>
      <c r="F21" s="120">
        <v>4</v>
      </c>
      <c r="G21" s="240">
        <f>_XLL.DIA.LAB(G20,O20,'MTO. PREV.'!$C$101:$C$200)</f>
        <v>44767</v>
      </c>
      <c r="H21" s="241"/>
      <c r="I21" s="283"/>
      <c r="O21" s="12">
        <v>1</v>
      </c>
    </row>
    <row r="22" spans="2:15" ht="15">
      <c r="B22" s="152" t="s">
        <v>430</v>
      </c>
      <c r="C22" s="140" t="s">
        <v>6</v>
      </c>
      <c r="D22" s="131"/>
      <c r="E22" s="120">
        <v>4</v>
      </c>
      <c r="F22" s="120">
        <v>3</v>
      </c>
      <c r="G22" s="240">
        <f>_XLL.DIA.LAB(G21,O21,'MTO. PREV.'!$C$101:$C$200)</f>
        <v>44768</v>
      </c>
      <c r="H22" s="241"/>
      <c r="I22" s="283"/>
      <c r="O22" s="12">
        <v>1</v>
      </c>
    </row>
    <row r="23" spans="2:9" ht="15">
      <c r="B23" s="198" t="s">
        <v>341</v>
      </c>
      <c r="C23" s="198"/>
      <c r="D23" s="198" t="s">
        <v>339</v>
      </c>
      <c r="E23" s="96">
        <f>SUM(E12:E21)</f>
        <v>72</v>
      </c>
      <c r="F23" s="96">
        <f>SUM(F12:F21)</f>
        <v>43</v>
      </c>
      <c r="G23" s="150">
        <f>G12</f>
        <v>44760</v>
      </c>
      <c r="H23" s="24" t="s">
        <v>436</v>
      </c>
      <c r="I23" s="3">
        <f>_XLL.DIA.LAB(G22,O22,'MTO. PREV.'!$C$101:$C$200)</f>
        <v>44769</v>
      </c>
    </row>
    <row r="24" spans="5:8" ht="15">
      <c r="E24" s="27"/>
      <c r="F24" s="27"/>
      <c r="G24" s="27"/>
      <c r="H24" s="27"/>
    </row>
    <row r="25" spans="3:8" ht="15">
      <c r="C25" s="1"/>
      <c r="D25" s="2"/>
      <c r="E25" s="2"/>
      <c r="F25" s="27"/>
      <c r="G25" s="27"/>
      <c r="H25" s="27"/>
    </row>
    <row r="26" ht="15">
      <c r="C26" s="1"/>
    </row>
    <row r="27" ht="15">
      <c r="C27" s="28"/>
    </row>
    <row r="28" spans="3:4" s="29" customFormat="1" ht="15">
      <c r="C28" s="28"/>
      <c r="D28" s="28"/>
    </row>
    <row r="29" spans="3:4" s="29" customFormat="1" ht="15">
      <c r="C29" s="28"/>
      <c r="D29" s="28"/>
    </row>
    <row r="30" spans="3:4" s="29" customFormat="1" ht="15">
      <c r="C30" s="28"/>
      <c r="D30" s="28"/>
    </row>
    <row r="31" spans="3:4" s="29" customFormat="1" ht="15">
      <c r="C31" s="28"/>
      <c r="D31" s="28"/>
    </row>
    <row r="32" spans="3:4" s="29" customFormat="1" ht="15">
      <c r="C32" s="28"/>
      <c r="D32" s="28"/>
    </row>
    <row r="33" spans="3:4" s="29" customFormat="1" ht="15">
      <c r="C33" s="28"/>
      <c r="D33" s="28"/>
    </row>
  </sheetData>
  <sheetProtection/>
  <mergeCells count="23">
    <mergeCell ref="B1:I1"/>
    <mergeCell ref="B2:I2"/>
    <mergeCell ref="B3:I3"/>
    <mergeCell ref="B9:I9"/>
    <mergeCell ref="E12:E13"/>
    <mergeCell ref="G20:I20"/>
    <mergeCell ref="G19:I19"/>
    <mergeCell ref="G14:I18"/>
    <mergeCell ref="G12:I13"/>
    <mergeCell ref="B4:I5"/>
    <mergeCell ref="C6:E6"/>
    <mergeCell ref="F17:F18"/>
    <mergeCell ref="E17:E18"/>
    <mergeCell ref="O12:O13"/>
    <mergeCell ref="O14:O18"/>
    <mergeCell ref="E14:E16"/>
    <mergeCell ref="F14:F16"/>
    <mergeCell ref="B23:D23"/>
    <mergeCell ref="B7:I8"/>
    <mergeCell ref="B10:I10"/>
    <mergeCell ref="F12:F13"/>
    <mergeCell ref="G22:I22"/>
    <mergeCell ref="G21:I21"/>
  </mergeCells>
  <hyperlinks>
    <hyperlink ref="B6" location="'MTO. PREV.'!A1" display="Inicio"/>
    <hyperlink ref="F6" location="DGDP!A1" display="Atrás"/>
    <hyperlink ref="I6" location="DGPyD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38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O12" sqref="O12:O13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250" t="s">
        <v>16</v>
      </c>
      <c r="C1" s="251"/>
      <c r="D1" s="251"/>
      <c r="E1" s="251"/>
      <c r="F1" s="251"/>
      <c r="G1" s="252"/>
      <c r="H1" s="252"/>
      <c r="I1" s="253"/>
    </row>
    <row r="2" spans="2:9" ht="15">
      <c r="B2" s="254" t="s">
        <v>0</v>
      </c>
      <c r="C2" s="255"/>
      <c r="D2" s="255"/>
      <c r="E2" s="255"/>
      <c r="F2" s="255"/>
      <c r="G2" s="256"/>
      <c r="H2" s="256"/>
      <c r="I2" s="257"/>
    </row>
    <row r="3" spans="2:9" ht="15">
      <c r="B3" s="254" t="s">
        <v>325</v>
      </c>
      <c r="C3" s="255"/>
      <c r="D3" s="255"/>
      <c r="E3" s="255"/>
      <c r="F3" s="255"/>
      <c r="G3" s="256"/>
      <c r="H3" s="256"/>
      <c r="I3" s="257"/>
    </row>
    <row r="4" spans="2:9" ht="15">
      <c r="B4" s="262"/>
      <c r="C4" s="263"/>
      <c r="D4" s="263"/>
      <c r="E4" s="263"/>
      <c r="F4" s="263"/>
      <c r="G4" s="263"/>
      <c r="H4" s="263"/>
      <c r="I4" s="264"/>
    </row>
    <row r="5" spans="2:9" ht="15">
      <c r="B5" s="265"/>
      <c r="C5" s="266"/>
      <c r="D5" s="266"/>
      <c r="E5" s="266"/>
      <c r="F5" s="266"/>
      <c r="G5" s="266"/>
      <c r="H5" s="266"/>
      <c r="I5" s="267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86" t="str">
        <f>'MTO. PREV.'!B7:F8</f>
        <v>PROGRAMA DE MANTENIMIENTO PREVENTIVO DE EQUIPOS PC´S E IMPRESORAS 2022</v>
      </c>
      <c r="C7" s="287"/>
      <c r="D7" s="287"/>
      <c r="E7" s="287"/>
      <c r="F7" s="287"/>
      <c r="G7" s="287"/>
      <c r="H7" s="287"/>
      <c r="I7" s="288"/>
    </row>
    <row r="8" spans="2:9" ht="15">
      <c r="B8" s="289"/>
      <c r="C8" s="290"/>
      <c r="D8" s="290"/>
      <c r="E8" s="290"/>
      <c r="F8" s="290"/>
      <c r="G8" s="290"/>
      <c r="H8" s="290"/>
      <c r="I8" s="291"/>
    </row>
    <row r="9" spans="2:9" ht="15">
      <c r="B9" s="258" t="s">
        <v>272</v>
      </c>
      <c r="C9" s="259"/>
      <c r="D9" s="259"/>
      <c r="E9" s="259"/>
      <c r="F9" s="259"/>
      <c r="G9" s="260"/>
      <c r="H9" s="260"/>
      <c r="I9" s="261"/>
    </row>
    <row r="10" spans="2:9" ht="13.5" customHeight="1">
      <c r="B10" s="292"/>
      <c r="C10" s="293"/>
      <c r="D10" s="293"/>
      <c r="E10" s="293"/>
      <c r="F10" s="293"/>
      <c r="G10" s="294"/>
      <c r="H10" s="294"/>
      <c r="I10" s="295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1</v>
      </c>
    </row>
    <row r="12" spans="2:15" ht="13.5" customHeight="1">
      <c r="B12" s="129" t="s">
        <v>192</v>
      </c>
      <c r="C12" s="130" t="s">
        <v>423</v>
      </c>
      <c r="D12" s="153">
        <v>7460</v>
      </c>
      <c r="E12" s="276">
        <v>2</v>
      </c>
      <c r="F12" s="276">
        <v>3</v>
      </c>
      <c r="G12" s="234">
        <f>_XLL.DIA.LAB(DGF!I23,O11,'MTO. PREV.'!$C$101:$C$200)</f>
        <v>44770</v>
      </c>
      <c r="H12" s="235"/>
      <c r="I12" s="243"/>
      <c r="O12" s="182">
        <v>0</v>
      </c>
    </row>
    <row r="13" spans="2:15" ht="15">
      <c r="B13" s="154" t="s">
        <v>273</v>
      </c>
      <c r="C13" s="16">
        <v>1</v>
      </c>
      <c r="D13" s="16">
        <v>7461</v>
      </c>
      <c r="E13" s="276"/>
      <c r="F13" s="276"/>
      <c r="G13" s="237"/>
      <c r="H13" s="238"/>
      <c r="I13" s="247"/>
      <c r="O13" s="182"/>
    </row>
    <row r="14" spans="2:15" ht="15">
      <c r="B14" s="129" t="s">
        <v>12</v>
      </c>
      <c r="C14" s="130" t="s">
        <v>423</v>
      </c>
      <c r="D14" s="18">
        <v>7464</v>
      </c>
      <c r="E14" s="120">
        <v>7</v>
      </c>
      <c r="F14" s="120">
        <v>0</v>
      </c>
      <c r="G14" s="240">
        <f>_XLL.DIA.LAB(G12,O12,'MTO. PREV.'!$C$101:$C$200)</f>
        <v>44770</v>
      </c>
      <c r="H14" s="241"/>
      <c r="I14" s="283"/>
      <c r="O14" s="12">
        <v>1</v>
      </c>
    </row>
    <row r="15" spans="2:15" ht="12" customHeight="1">
      <c r="B15" s="129" t="s">
        <v>13</v>
      </c>
      <c r="C15" s="101">
        <v>1</v>
      </c>
      <c r="D15" s="18">
        <v>7462</v>
      </c>
      <c r="E15" s="276">
        <v>7</v>
      </c>
      <c r="F15" s="276">
        <v>1</v>
      </c>
      <c r="G15" s="234">
        <f>_XLL.DIA.LAB(G14,O14,'MTO. PREV.'!$C$101:$C$200)</f>
        <v>44771</v>
      </c>
      <c r="H15" s="235"/>
      <c r="I15" s="243"/>
      <c r="O15" s="182">
        <v>1</v>
      </c>
    </row>
    <row r="16" spans="2:15" ht="12" customHeight="1">
      <c r="B16" s="154" t="s">
        <v>274</v>
      </c>
      <c r="C16" s="16">
        <v>1</v>
      </c>
      <c r="D16" s="16">
        <v>7469</v>
      </c>
      <c r="E16" s="276"/>
      <c r="F16" s="276"/>
      <c r="G16" s="244"/>
      <c r="H16" s="245"/>
      <c r="I16" s="246"/>
      <c r="O16" s="182"/>
    </row>
    <row r="17" spans="2:15" ht="12" customHeight="1">
      <c r="B17" s="154" t="s">
        <v>275</v>
      </c>
      <c r="C17" s="16" t="s">
        <v>6</v>
      </c>
      <c r="D17" s="16">
        <v>161</v>
      </c>
      <c r="E17" s="276"/>
      <c r="F17" s="276"/>
      <c r="G17" s="237"/>
      <c r="H17" s="238"/>
      <c r="I17" s="247"/>
      <c r="O17" s="182"/>
    </row>
    <row r="18" spans="2:15" ht="12" customHeight="1">
      <c r="B18" s="129" t="s">
        <v>77</v>
      </c>
      <c r="C18" s="130" t="s">
        <v>423</v>
      </c>
      <c r="D18" s="18">
        <v>7465</v>
      </c>
      <c r="E18" s="120">
        <v>18</v>
      </c>
      <c r="F18" s="120">
        <v>0</v>
      </c>
      <c r="G18" s="240">
        <f>_XLL.DIA.LAB(G15,O15,'MTO. PREV.'!$C$101:$C$200)</f>
        <v>44774</v>
      </c>
      <c r="H18" s="241"/>
      <c r="I18" s="283"/>
      <c r="O18" s="12">
        <v>2</v>
      </c>
    </row>
    <row r="19" spans="2:15" ht="12" customHeight="1">
      <c r="B19" s="129" t="s">
        <v>276</v>
      </c>
      <c r="C19" s="130" t="s">
        <v>423</v>
      </c>
      <c r="D19" s="18">
        <v>7466</v>
      </c>
      <c r="E19" s="120">
        <v>8</v>
      </c>
      <c r="F19" s="120">
        <v>2</v>
      </c>
      <c r="G19" s="240">
        <f>_XLL.DIA.LAB(G18,O18,'MTO. PREV.'!$C$101:$C$200)</f>
        <v>44776</v>
      </c>
      <c r="H19" s="241"/>
      <c r="I19" s="283"/>
      <c r="O19" s="12">
        <v>1</v>
      </c>
    </row>
    <row r="20" spans="2:15" ht="12" customHeight="1">
      <c r="B20" s="129" t="s">
        <v>14</v>
      </c>
      <c r="C20" s="101" t="s">
        <v>10</v>
      </c>
      <c r="D20" s="18">
        <v>163</v>
      </c>
      <c r="E20" s="229">
        <v>24</v>
      </c>
      <c r="F20" s="229">
        <v>2</v>
      </c>
      <c r="G20" s="234">
        <f>_XLL.DIA.LAB(G19,O19,'MTO. PREV.'!$C$101:$C$200)</f>
        <v>44777</v>
      </c>
      <c r="H20" s="235"/>
      <c r="I20" s="243"/>
      <c r="O20" s="182">
        <v>2</v>
      </c>
    </row>
    <row r="21" spans="2:15" ht="12" customHeight="1">
      <c r="B21" s="154" t="s">
        <v>277</v>
      </c>
      <c r="C21" s="16" t="s">
        <v>10</v>
      </c>
      <c r="D21" s="16">
        <v>7471</v>
      </c>
      <c r="E21" s="248"/>
      <c r="F21" s="248"/>
      <c r="G21" s="244"/>
      <c r="H21" s="245"/>
      <c r="I21" s="246"/>
      <c r="O21" s="182"/>
    </row>
    <row r="22" spans="2:15" ht="12" customHeight="1">
      <c r="B22" s="154" t="s">
        <v>280</v>
      </c>
      <c r="C22" s="16" t="s">
        <v>10</v>
      </c>
      <c r="D22" s="16">
        <v>7470</v>
      </c>
      <c r="E22" s="248"/>
      <c r="F22" s="248"/>
      <c r="G22" s="244"/>
      <c r="H22" s="245"/>
      <c r="I22" s="246"/>
      <c r="O22" s="182"/>
    </row>
    <row r="23" spans="2:15" ht="12" customHeight="1">
      <c r="B23" s="154" t="s">
        <v>278</v>
      </c>
      <c r="C23" s="16" t="s">
        <v>10</v>
      </c>
      <c r="D23" s="16">
        <v>7472</v>
      </c>
      <c r="E23" s="248"/>
      <c r="F23" s="248"/>
      <c r="G23" s="244"/>
      <c r="H23" s="245"/>
      <c r="I23" s="246"/>
      <c r="O23" s="182"/>
    </row>
    <row r="24" spans="2:15" ht="12" customHeight="1">
      <c r="B24" s="154" t="s">
        <v>279</v>
      </c>
      <c r="C24" s="16" t="s">
        <v>10</v>
      </c>
      <c r="D24" s="16"/>
      <c r="E24" s="248"/>
      <c r="F24" s="248"/>
      <c r="G24" s="244"/>
      <c r="H24" s="245"/>
      <c r="I24" s="246"/>
      <c r="O24" s="182"/>
    </row>
    <row r="25" spans="2:15" ht="12" customHeight="1">
      <c r="B25" s="154" t="s">
        <v>281</v>
      </c>
      <c r="C25" s="16" t="s">
        <v>29</v>
      </c>
      <c r="D25" s="16" t="s">
        <v>282</v>
      </c>
      <c r="E25" s="230"/>
      <c r="F25" s="230"/>
      <c r="G25" s="244"/>
      <c r="H25" s="245"/>
      <c r="I25" s="246"/>
      <c r="O25" s="182"/>
    </row>
    <row r="26" spans="2:15" ht="12" customHeight="1">
      <c r="B26" s="155" t="s">
        <v>425</v>
      </c>
      <c r="C26" s="18" t="s">
        <v>10</v>
      </c>
      <c r="D26" s="18">
        <v>164</v>
      </c>
      <c r="E26" s="229">
        <v>18</v>
      </c>
      <c r="F26" s="229">
        <v>1</v>
      </c>
      <c r="G26" s="244"/>
      <c r="H26" s="245"/>
      <c r="I26" s="246"/>
      <c r="O26" s="182"/>
    </row>
    <row r="27" spans="2:15" ht="12" customHeight="1">
      <c r="B27" s="154" t="s">
        <v>15</v>
      </c>
      <c r="C27" s="16" t="s">
        <v>10</v>
      </c>
      <c r="D27" s="16">
        <v>7473</v>
      </c>
      <c r="E27" s="230"/>
      <c r="F27" s="230"/>
      <c r="G27" s="237"/>
      <c r="H27" s="238"/>
      <c r="I27" s="247"/>
      <c r="O27" s="182"/>
    </row>
    <row r="28" spans="2:9" ht="12" customHeight="1">
      <c r="B28" s="198" t="s">
        <v>341</v>
      </c>
      <c r="C28" s="198"/>
      <c r="D28" s="198" t="s">
        <v>339</v>
      </c>
      <c r="E28" s="96">
        <f>SUM(E12:E27)</f>
        <v>84</v>
      </c>
      <c r="F28" s="96">
        <f>SUM(F12:F27)</f>
        <v>9</v>
      </c>
      <c r="G28" s="150">
        <f>G12</f>
        <v>44770</v>
      </c>
      <c r="H28" s="24" t="s">
        <v>436</v>
      </c>
      <c r="I28" s="3">
        <f>_XLL.DIA.LAB(G20,O20,'MTO. PREV.'!$C$101:$C$200)</f>
        <v>44781</v>
      </c>
    </row>
    <row r="29" spans="5:8" ht="15">
      <c r="E29" s="27"/>
      <c r="F29" s="27"/>
      <c r="G29" s="27"/>
      <c r="H29" s="27"/>
    </row>
    <row r="30" spans="5:8" ht="15">
      <c r="E30" s="27"/>
      <c r="F30" s="27"/>
      <c r="G30" s="27"/>
      <c r="H30" s="27"/>
    </row>
    <row r="31" ht="15">
      <c r="E31" s="27"/>
    </row>
    <row r="33" spans="3:4" s="29" customFormat="1" ht="15">
      <c r="C33" s="28"/>
      <c r="D33" s="28"/>
    </row>
    <row r="34" spans="3:4" s="29" customFormat="1" ht="15">
      <c r="C34" s="28"/>
      <c r="D34" s="28"/>
    </row>
    <row r="35" spans="3:4" s="29" customFormat="1" ht="15">
      <c r="C35" s="28"/>
      <c r="D35" s="28"/>
    </row>
    <row r="36" spans="3:4" s="29" customFormat="1" ht="15">
      <c r="C36" s="28"/>
      <c r="D36" s="28"/>
    </row>
    <row r="37" spans="3:4" s="29" customFormat="1" ht="15">
      <c r="C37" s="28"/>
      <c r="D37" s="28"/>
    </row>
    <row r="38" spans="3:4" s="29" customFormat="1" ht="15">
      <c r="C38" s="28"/>
      <c r="D38" s="28"/>
    </row>
  </sheetData>
  <sheetProtection/>
  <mergeCells count="26">
    <mergeCell ref="B28:D28"/>
    <mergeCell ref="B7:I8"/>
    <mergeCell ref="B4:I5"/>
    <mergeCell ref="C6:E6"/>
    <mergeCell ref="F15:F17"/>
    <mergeCell ref="E15:E17"/>
    <mergeCell ref="E20:E25"/>
    <mergeCell ref="F20:F25"/>
    <mergeCell ref="E26:E27"/>
    <mergeCell ref="F26:F27"/>
    <mergeCell ref="B1:I1"/>
    <mergeCell ref="B2:I2"/>
    <mergeCell ref="B3:I3"/>
    <mergeCell ref="B9:I9"/>
    <mergeCell ref="E12:E13"/>
    <mergeCell ref="F12:F13"/>
    <mergeCell ref="B10:I10"/>
    <mergeCell ref="O12:O13"/>
    <mergeCell ref="O15:O17"/>
    <mergeCell ref="O20:O27"/>
    <mergeCell ref="G20:I27"/>
    <mergeCell ref="G19:I19"/>
    <mergeCell ref="G18:I18"/>
    <mergeCell ref="G15:I17"/>
    <mergeCell ref="G14:I14"/>
    <mergeCell ref="G12:I13"/>
  </mergeCells>
  <hyperlinks>
    <hyperlink ref="B6" location="'MTO. PREV.'!A1" display="Inicio"/>
    <hyperlink ref="F6" location="DGF!A1" display="Atrás"/>
    <hyperlink ref="I6" location="DGIyP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32"/>
  <sheetViews>
    <sheetView zoomScale="90" zoomScaleNormal="90" zoomScalePageLayoutView="0" workbookViewId="0" topLeftCell="A1">
      <selection activeCell="O12" sqref="O12:O13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250" t="s">
        <v>16</v>
      </c>
      <c r="C1" s="251"/>
      <c r="D1" s="251"/>
      <c r="E1" s="251"/>
      <c r="F1" s="251"/>
      <c r="G1" s="252"/>
      <c r="H1" s="252"/>
      <c r="I1" s="253"/>
    </row>
    <row r="2" spans="2:9" ht="15">
      <c r="B2" s="254" t="s">
        <v>0</v>
      </c>
      <c r="C2" s="255"/>
      <c r="D2" s="255"/>
      <c r="E2" s="255"/>
      <c r="F2" s="255"/>
      <c r="G2" s="256"/>
      <c r="H2" s="256"/>
      <c r="I2" s="257"/>
    </row>
    <row r="3" spans="2:9" ht="15">
      <c r="B3" s="254" t="s">
        <v>325</v>
      </c>
      <c r="C3" s="255"/>
      <c r="D3" s="255"/>
      <c r="E3" s="255"/>
      <c r="F3" s="255"/>
      <c r="G3" s="256"/>
      <c r="H3" s="256"/>
      <c r="I3" s="257"/>
    </row>
    <row r="4" spans="2:9" ht="15">
      <c r="B4" s="262"/>
      <c r="C4" s="263"/>
      <c r="D4" s="263"/>
      <c r="E4" s="263"/>
      <c r="F4" s="263"/>
      <c r="G4" s="263"/>
      <c r="H4" s="263"/>
      <c r="I4" s="264"/>
    </row>
    <row r="5" spans="2:9" ht="15">
      <c r="B5" s="265"/>
      <c r="C5" s="266"/>
      <c r="D5" s="266"/>
      <c r="E5" s="266"/>
      <c r="F5" s="266"/>
      <c r="G5" s="266"/>
      <c r="H5" s="266"/>
      <c r="I5" s="267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86" t="str">
        <f>'MTO. PREV.'!B7:F8</f>
        <v>PROGRAMA DE MANTENIMIENTO PREVENTIVO DE EQUIPOS PC´S E IMPRESORAS 2022</v>
      </c>
      <c r="C7" s="287"/>
      <c r="D7" s="287"/>
      <c r="E7" s="287"/>
      <c r="F7" s="287"/>
      <c r="G7" s="287"/>
      <c r="H7" s="287"/>
      <c r="I7" s="288"/>
    </row>
    <row r="8" spans="2:9" ht="15">
      <c r="B8" s="289"/>
      <c r="C8" s="290"/>
      <c r="D8" s="290"/>
      <c r="E8" s="290"/>
      <c r="F8" s="290"/>
      <c r="G8" s="290"/>
      <c r="H8" s="290"/>
      <c r="I8" s="291"/>
    </row>
    <row r="9" spans="2:9" ht="15">
      <c r="B9" s="258" t="s">
        <v>283</v>
      </c>
      <c r="C9" s="259"/>
      <c r="D9" s="259"/>
      <c r="E9" s="259"/>
      <c r="F9" s="259"/>
      <c r="G9" s="260"/>
      <c r="H9" s="260"/>
      <c r="I9" s="261"/>
    </row>
    <row r="10" spans="2:9" ht="13.5" customHeight="1">
      <c r="B10" s="292"/>
      <c r="C10" s="293"/>
      <c r="D10" s="293"/>
      <c r="E10" s="293"/>
      <c r="F10" s="293"/>
      <c r="G10" s="294"/>
      <c r="H10" s="294"/>
      <c r="I10" s="295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1</v>
      </c>
    </row>
    <row r="12" spans="2:15" ht="13.5" customHeight="1">
      <c r="B12" s="129" t="s">
        <v>192</v>
      </c>
      <c r="C12" s="130" t="s">
        <v>391</v>
      </c>
      <c r="D12" s="153">
        <v>7440</v>
      </c>
      <c r="E12" s="229">
        <v>4</v>
      </c>
      <c r="F12" s="229">
        <v>3</v>
      </c>
      <c r="G12" s="234">
        <f>_XLL.DIA.LAB(DGPyD!I28,O11,'MTO. PREV.'!$C$101:$C$200)</f>
        <v>44782</v>
      </c>
      <c r="H12" s="235"/>
      <c r="I12" s="236"/>
      <c r="O12" s="182">
        <v>0</v>
      </c>
    </row>
    <row r="13" spans="2:15" ht="13.5" customHeight="1">
      <c r="B13" s="154" t="s">
        <v>284</v>
      </c>
      <c r="C13" s="60" t="s">
        <v>391</v>
      </c>
      <c r="D13" s="16">
        <v>3250</v>
      </c>
      <c r="E13" s="230"/>
      <c r="F13" s="230"/>
      <c r="G13" s="237"/>
      <c r="H13" s="238"/>
      <c r="I13" s="239"/>
      <c r="O13" s="182"/>
    </row>
    <row r="14" spans="2:15" ht="13.5" customHeight="1">
      <c r="B14" s="129" t="s">
        <v>23</v>
      </c>
      <c r="C14" s="101" t="s">
        <v>426</v>
      </c>
      <c r="D14" s="153">
        <v>7442</v>
      </c>
      <c r="E14" s="229">
        <v>14</v>
      </c>
      <c r="F14" s="229">
        <v>4</v>
      </c>
      <c r="G14" s="234">
        <f>_XLL.DIA.LAB(G12,O12,'MTO. PREV.'!$C$101:$C$200)</f>
        <v>44782</v>
      </c>
      <c r="H14" s="235"/>
      <c r="I14" s="236"/>
      <c r="O14" s="182">
        <v>1</v>
      </c>
    </row>
    <row r="15" spans="2:15" ht="13.5" customHeight="1">
      <c r="B15" s="154" t="s">
        <v>285</v>
      </c>
      <c r="C15" s="60" t="s">
        <v>421</v>
      </c>
      <c r="D15" s="16"/>
      <c r="E15" s="230"/>
      <c r="F15" s="230"/>
      <c r="G15" s="237"/>
      <c r="H15" s="238"/>
      <c r="I15" s="239"/>
      <c r="O15" s="182"/>
    </row>
    <row r="16" spans="2:15" ht="13.5" customHeight="1">
      <c r="B16" s="129" t="s">
        <v>24</v>
      </c>
      <c r="C16" s="101" t="s">
        <v>391</v>
      </c>
      <c r="D16" s="153">
        <v>7444</v>
      </c>
      <c r="E16" s="229">
        <v>18</v>
      </c>
      <c r="F16" s="229">
        <v>3</v>
      </c>
      <c r="G16" s="234">
        <f>_XLL.DIA.LAB(G14,O14,'MTO. PREV.'!$C$101:$C$200)</f>
        <v>44783</v>
      </c>
      <c r="H16" s="235"/>
      <c r="I16" s="236"/>
      <c r="O16" s="182">
        <v>2</v>
      </c>
    </row>
    <row r="17" spans="2:15" ht="13.5" customHeight="1">
      <c r="B17" s="154" t="s">
        <v>286</v>
      </c>
      <c r="C17" s="60" t="s">
        <v>391</v>
      </c>
      <c r="D17" s="16">
        <v>227</v>
      </c>
      <c r="E17" s="248"/>
      <c r="F17" s="248"/>
      <c r="G17" s="244"/>
      <c r="H17" s="245"/>
      <c r="I17" s="299"/>
      <c r="O17" s="182"/>
    </row>
    <row r="18" spans="2:15" ht="13.5" customHeight="1">
      <c r="B18" s="154" t="s">
        <v>287</v>
      </c>
      <c r="C18" s="60" t="s">
        <v>391</v>
      </c>
      <c r="D18" s="16">
        <v>227</v>
      </c>
      <c r="E18" s="248"/>
      <c r="F18" s="248"/>
      <c r="G18" s="244"/>
      <c r="H18" s="245"/>
      <c r="I18" s="299"/>
      <c r="O18" s="182"/>
    </row>
    <row r="19" spans="2:15" ht="13.5" customHeight="1">
      <c r="B19" s="154" t="s">
        <v>288</v>
      </c>
      <c r="C19" s="60" t="s">
        <v>391</v>
      </c>
      <c r="D19" s="16">
        <v>228</v>
      </c>
      <c r="E19" s="230"/>
      <c r="F19" s="230"/>
      <c r="G19" s="237"/>
      <c r="H19" s="238"/>
      <c r="I19" s="239"/>
      <c r="O19" s="182"/>
    </row>
    <row r="20" spans="2:15" ht="13.5" customHeight="1">
      <c r="B20" s="129" t="s">
        <v>26</v>
      </c>
      <c r="C20" s="101" t="s">
        <v>391</v>
      </c>
      <c r="D20" s="153">
        <v>7447</v>
      </c>
      <c r="E20" s="229">
        <v>10</v>
      </c>
      <c r="F20" s="229">
        <v>3</v>
      </c>
      <c r="G20" s="234">
        <f>_XLL.DIA.LAB(G16,O16,'MTO. PREV.'!$C$101:$C$200)</f>
        <v>44785</v>
      </c>
      <c r="H20" s="235"/>
      <c r="I20" s="236"/>
      <c r="O20" s="182">
        <v>1</v>
      </c>
    </row>
    <row r="21" spans="2:15" ht="13.5" customHeight="1" thickBot="1">
      <c r="B21" s="156" t="s">
        <v>289</v>
      </c>
      <c r="C21" s="107" t="s">
        <v>391</v>
      </c>
      <c r="D21" s="21">
        <v>237</v>
      </c>
      <c r="E21" s="249"/>
      <c r="F21" s="249"/>
      <c r="G21" s="296"/>
      <c r="H21" s="297"/>
      <c r="I21" s="298"/>
      <c r="O21" s="182"/>
    </row>
    <row r="22" spans="2:9" ht="15">
      <c r="B22" s="198" t="s">
        <v>341</v>
      </c>
      <c r="C22" s="215"/>
      <c r="D22" s="198" t="s">
        <v>339</v>
      </c>
      <c r="E22" s="96">
        <f>SUM(E12:E21)</f>
        <v>46</v>
      </c>
      <c r="F22" s="96">
        <f>SUM(F12:F21)</f>
        <v>13</v>
      </c>
      <c r="G22" s="150">
        <f>G12</f>
        <v>44782</v>
      </c>
      <c r="H22" s="113" t="s">
        <v>436</v>
      </c>
      <c r="I22" s="3">
        <f>_XLL.DIA.LAB(G20,O20,'MTO. PREV.'!$C$101:$C$200)</f>
        <v>44789</v>
      </c>
    </row>
    <row r="23" spans="5:8" ht="15">
      <c r="E23" s="27"/>
      <c r="F23" s="27"/>
      <c r="G23" s="27"/>
      <c r="H23" s="27"/>
    </row>
    <row r="26" spans="3:4" s="29" customFormat="1" ht="15">
      <c r="C26" s="28"/>
      <c r="D26" s="28"/>
    </row>
    <row r="27" spans="3:4" s="29" customFormat="1" ht="15">
      <c r="C27" s="28"/>
      <c r="D27" s="28"/>
    </row>
    <row r="28" spans="3:4" s="29" customFormat="1" ht="15">
      <c r="C28" s="28"/>
      <c r="D28" s="28"/>
    </row>
    <row r="29" spans="3:4" s="29" customFormat="1" ht="15">
      <c r="C29" s="28"/>
      <c r="D29" s="28"/>
    </row>
    <row r="30" spans="3:4" s="29" customFormat="1" ht="15">
      <c r="C30" s="28"/>
      <c r="D30" s="28"/>
    </row>
    <row r="31" spans="3:4" s="29" customFormat="1" ht="15">
      <c r="C31" s="28"/>
      <c r="D31" s="28"/>
    </row>
    <row r="32" spans="3:4" s="29" customFormat="1" ht="15">
      <c r="C32" s="28"/>
      <c r="D32" s="28"/>
    </row>
  </sheetData>
  <sheetProtection/>
  <mergeCells count="25">
    <mergeCell ref="B1:I1"/>
    <mergeCell ref="B2:I2"/>
    <mergeCell ref="B3:I3"/>
    <mergeCell ref="B9:I9"/>
    <mergeCell ref="B22:D22"/>
    <mergeCell ref="F20:F21"/>
    <mergeCell ref="E20:E21"/>
    <mergeCell ref="F16:F19"/>
    <mergeCell ref="B4:I5"/>
    <mergeCell ref="E12:E13"/>
    <mergeCell ref="E16:E19"/>
    <mergeCell ref="C6:E6"/>
    <mergeCell ref="B10:I10"/>
    <mergeCell ref="E14:E15"/>
    <mergeCell ref="B7:I8"/>
    <mergeCell ref="F14:F15"/>
    <mergeCell ref="F12:F13"/>
    <mergeCell ref="G20:I21"/>
    <mergeCell ref="G16:I19"/>
    <mergeCell ref="G14:I15"/>
    <mergeCell ref="G12:I13"/>
    <mergeCell ref="O12:O13"/>
    <mergeCell ref="O14:O15"/>
    <mergeCell ref="O16:O19"/>
    <mergeCell ref="O20:O21"/>
  </mergeCells>
  <hyperlinks>
    <hyperlink ref="B6" location="'MTO. PREV.'!A1" display="Inicio"/>
    <hyperlink ref="F6" location="DGPyD!A1" display="Atrás"/>
    <hyperlink ref="I6" location="DGIU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43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9" sqref="B9:I9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1.8515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250" t="s">
        <v>16</v>
      </c>
      <c r="C1" s="251"/>
      <c r="D1" s="251"/>
      <c r="E1" s="251"/>
      <c r="F1" s="251"/>
      <c r="G1" s="252"/>
      <c r="H1" s="252"/>
      <c r="I1" s="253"/>
    </row>
    <row r="2" spans="2:9" ht="15">
      <c r="B2" s="254" t="s">
        <v>0</v>
      </c>
      <c r="C2" s="255"/>
      <c r="D2" s="255"/>
      <c r="E2" s="255"/>
      <c r="F2" s="255"/>
      <c r="G2" s="256"/>
      <c r="H2" s="256"/>
      <c r="I2" s="257"/>
    </row>
    <row r="3" spans="2:9" ht="15">
      <c r="B3" s="254" t="s">
        <v>325</v>
      </c>
      <c r="C3" s="255"/>
      <c r="D3" s="255"/>
      <c r="E3" s="255"/>
      <c r="F3" s="255"/>
      <c r="G3" s="256"/>
      <c r="H3" s="256"/>
      <c r="I3" s="257"/>
    </row>
    <row r="4" spans="2:9" ht="15">
      <c r="B4" s="262"/>
      <c r="C4" s="263"/>
      <c r="D4" s="263"/>
      <c r="E4" s="263"/>
      <c r="F4" s="263"/>
      <c r="G4" s="263"/>
      <c r="H4" s="263"/>
      <c r="I4" s="264"/>
    </row>
    <row r="5" spans="2:9" ht="15">
      <c r="B5" s="265"/>
      <c r="C5" s="266"/>
      <c r="D5" s="266"/>
      <c r="E5" s="266"/>
      <c r="F5" s="266"/>
      <c r="G5" s="266"/>
      <c r="H5" s="266"/>
      <c r="I5" s="267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86" t="str">
        <f>'MTO. PREV.'!B7:F8</f>
        <v>PROGRAMA DE MANTENIMIENTO PREVENTIVO DE EQUIPOS PC´S E IMPRESORAS 2022</v>
      </c>
      <c r="C7" s="287"/>
      <c r="D7" s="287"/>
      <c r="E7" s="287"/>
      <c r="F7" s="287"/>
      <c r="G7" s="287"/>
      <c r="H7" s="287"/>
      <c r="I7" s="288"/>
    </row>
    <row r="8" spans="2:9" ht="15">
      <c r="B8" s="289"/>
      <c r="C8" s="290"/>
      <c r="D8" s="290"/>
      <c r="E8" s="290"/>
      <c r="F8" s="290"/>
      <c r="G8" s="290"/>
      <c r="H8" s="290"/>
      <c r="I8" s="291"/>
    </row>
    <row r="9" spans="2:9" ht="15">
      <c r="B9" s="258" t="s">
        <v>290</v>
      </c>
      <c r="C9" s="259"/>
      <c r="D9" s="259"/>
      <c r="E9" s="259"/>
      <c r="F9" s="259"/>
      <c r="G9" s="260"/>
      <c r="H9" s="260"/>
      <c r="I9" s="261"/>
    </row>
    <row r="10" spans="2:9" ht="13.5" customHeight="1">
      <c r="B10" s="292"/>
      <c r="C10" s="293"/>
      <c r="D10" s="293"/>
      <c r="E10" s="293"/>
      <c r="F10" s="293"/>
      <c r="G10" s="294"/>
      <c r="H10" s="294"/>
      <c r="I10" s="295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1</v>
      </c>
    </row>
    <row r="12" spans="2:15" ht="23.25" customHeight="1">
      <c r="B12" s="142" t="s">
        <v>192</v>
      </c>
      <c r="C12" s="101" t="s">
        <v>392</v>
      </c>
      <c r="D12" s="157" t="s">
        <v>431</v>
      </c>
      <c r="E12" s="143">
        <v>7</v>
      </c>
      <c r="F12" s="143">
        <v>3</v>
      </c>
      <c r="G12" s="240">
        <f>_XLL.DIA.LAB(DGIyP!I22,O11,'MTO. PREV.'!$C$101:$C$200)</f>
        <v>44790</v>
      </c>
      <c r="H12" s="241"/>
      <c r="I12" s="283"/>
      <c r="O12" s="12">
        <v>1</v>
      </c>
    </row>
    <row r="13" spans="2:15" ht="13.5" customHeight="1">
      <c r="B13" s="142" t="s">
        <v>84</v>
      </c>
      <c r="C13" s="101" t="s">
        <v>392</v>
      </c>
      <c r="D13" s="157">
        <v>7494</v>
      </c>
      <c r="E13" s="300">
        <v>22</v>
      </c>
      <c r="F13" s="300">
        <v>7</v>
      </c>
      <c r="G13" s="234">
        <f>_XLL.DIA.LAB(G12,O12,'MTO. PREV.'!$C$101:$C$200)</f>
        <v>44791</v>
      </c>
      <c r="H13" s="235"/>
      <c r="I13" s="243"/>
      <c r="O13" s="182">
        <v>1</v>
      </c>
    </row>
    <row r="14" spans="2:15" ht="13.5" customHeight="1">
      <c r="B14" s="154" t="s">
        <v>291</v>
      </c>
      <c r="C14" s="60" t="s">
        <v>392</v>
      </c>
      <c r="D14" s="16">
        <v>8427</v>
      </c>
      <c r="E14" s="300"/>
      <c r="F14" s="300"/>
      <c r="G14" s="244"/>
      <c r="H14" s="245"/>
      <c r="I14" s="246"/>
      <c r="O14" s="182"/>
    </row>
    <row r="15" spans="2:15" ht="13.5" customHeight="1">
      <c r="B15" s="154" t="s">
        <v>292</v>
      </c>
      <c r="C15" s="60" t="s">
        <v>392</v>
      </c>
      <c r="D15" s="16">
        <v>285</v>
      </c>
      <c r="E15" s="300"/>
      <c r="F15" s="300"/>
      <c r="G15" s="244"/>
      <c r="H15" s="245"/>
      <c r="I15" s="246"/>
      <c r="O15" s="182"/>
    </row>
    <row r="16" spans="2:15" ht="13.5" customHeight="1">
      <c r="B16" s="154" t="s">
        <v>293</v>
      </c>
      <c r="C16" s="60" t="s">
        <v>392</v>
      </c>
      <c r="D16" s="16">
        <v>276</v>
      </c>
      <c r="E16" s="300"/>
      <c r="F16" s="300"/>
      <c r="G16" s="244"/>
      <c r="H16" s="245"/>
      <c r="I16" s="246"/>
      <c r="O16" s="182"/>
    </row>
    <row r="17" spans="2:15" ht="13.5" customHeight="1">
      <c r="B17" s="154" t="s">
        <v>294</v>
      </c>
      <c r="C17" s="60" t="s">
        <v>392</v>
      </c>
      <c r="D17" s="16">
        <v>280</v>
      </c>
      <c r="E17" s="300"/>
      <c r="F17" s="300"/>
      <c r="G17" s="244"/>
      <c r="H17" s="245"/>
      <c r="I17" s="246"/>
      <c r="O17" s="182"/>
    </row>
    <row r="18" spans="2:15" ht="13.5" customHeight="1">
      <c r="B18" s="154" t="s">
        <v>295</v>
      </c>
      <c r="C18" s="60" t="s">
        <v>392</v>
      </c>
      <c r="D18" s="16">
        <v>273</v>
      </c>
      <c r="E18" s="300"/>
      <c r="F18" s="300"/>
      <c r="G18" s="237"/>
      <c r="H18" s="238"/>
      <c r="I18" s="247"/>
      <c r="O18" s="182"/>
    </row>
    <row r="19" spans="2:15" ht="15">
      <c r="B19" s="142" t="s">
        <v>85</v>
      </c>
      <c r="C19" s="101">
        <v>125</v>
      </c>
      <c r="D19" s="157"/>
      <c r="E19" s="300">
        <v>8</v>
      </c>
      <c r="F19" s="300">
        <v>5</v>
      </c>
      <c r="G19" s="234">
        <f>_XLL.DIA.LAB(G13,O13,'MTO. PREV.'!$C$101:$C$200)</f>
        <v>44792</v>
      </c>
      <c r="H19" s="235"/>
      <c r="I19" s="243"/>
      <c r="O19" s="182">
        <v>1</v>
      </c>
    </row>
    <row r="20" spans="2:15" ht="15">
      <c r="B20" s="154" t="s">
        <v>296</v>
      </c>
      <c r="C20" s="16">
        <v>125</v>
      </c>
      <c r="D20" s="16">
        <v>272</v>
      </c>
      <c r="E20" s="300"/>
      <c r="F20" s="300"/>
      <c r="G20" s="244"/>
      <c r="H20" s="245"/>
      <c r="I20" s="246"/>
      <c r="O20" s="182"/>
    </row>
    <row r="21" spans="2:15" ht="15">
      <c r="B21" s="154" t="s">
        <v>297</v>
      </c>
      <c r="C21" s="16">
        <v>125</v>
      </c>
      <c r="D21" s="16">
        <v>7496</v>
      </c>
      <c r="E21" s="300"/>
      <c r="F21" s="300"/>
      <c r="G21" s="244"/>
      <c r="H21" s="245"/>
      <c r="I21" s="246"/>
      <c r="O21" s="182"/>
    </row>
    <row r="22" spans="2:15" ht="15">
      <c r="B22" s="154" t="s">
        <v>298</v>
      </c>
      <c r="C22" s="16">
        <v>125</v>
      </c>
      <c r="D22" s="16">
        <v>7492</v>
      </c>
      <c r="E22" s="300"/>
      <c r="F22" s="300"/>
      <c r="G22" s="237"/>
      <c r="H22" s="238"/>
      <c r="I22" s="247"/>
      <c r="O22" s="182"/>
    </row>
    <row r="23" spans="2:15" ht="15">
      <c r="B23" s="142" t="s">
        <v>27</v>
      </c>
      <c r="C23" s="158" t="s">
        <v>427</v>
      </c>
      <c r="D23" s="157">
        <v>7497</v>
      </c>
      <c r="E23" s="300">
        <v>13</v>
      </c>
      <c r="F23" s="300">
        <v>4</v>
      </c>
      <c r="G23" s="234">
        <f>_XLL.DIA.LAB(G19,O19,'MTO. PREV.'!$C$101:$C$200)</f>
        <v>44795</v>
      </c>
      <c r="H23" s="235"/>
      <c r="I23" s="243"/>
      <c r="O23" s="182">
        <v>2</v>
      </c>
    </row>
    <row r="24" spans="2:15" ht="15">
      <c r="B24" s="154" t="s">
        <v>299</v>
      </c>
      <c r="C24" s="16" t="s">
        <v>427</v>
      </c>
      <c r="D24" s="16">
        <v>289</v>
      </c>
      <c r="E24" s="300"/>
      <c r="F24" s="300"/>
      <c r="G24" s="244"/>
      <c r="H24" s="245"/>
      <c r="I24" s="246"/>
      <c r="O24" s="182"/>
    </row>
    <row r="25" spans="2:15" ht="13.5" customHeight="1">
      <c r="B25" s="154" t="s">
        <v>300</v>
      </c>
      <c r="C25" s="16" t="s">
        <v>29</v>
      </c>
      <c r="D25" s="16">
        <v>274</v>
      </c>
      <c r="E25" s="300"/>
      <c r="F25" s="300"/>
      <c r="G25" s="237"/>
      <c r="H25" s="238"/>
      <c r="I25" s="247"/>
      <c r="O25" s="182"/>
    </row>
    <row r="26" spans="2:15" ht="15">
      <c r="B26" s="142" t="s">
        <v>86</v>
      </c>
      <c r="C26" s="159">
        <v>127</v>
      </c>
      <c r="D26" s="157">
        <v>7493</v>
      </c>
      <c r="E26" s="300">
        <v>1</v>
      </c>
      <c r="F26" s="300">
        <v>1</v>
      </c>
      <c r="G26" s="234">
        <f>_XLL.DIA.LAB(G23,O23,'MTO. PREV.'!$C$101:$C$200)</f>
        <v>44797</v>
      </c>
      <c r="H26" s="235"/>
      <c r="I26" s="243"/>
      <c r="O26" s="182">
        <v>1</v>
      </c>
    </row>
    <row r="27" spans="2:15" ht="15">
      <c r="B27" s="154" t="s">
        <v>301</v>
      </c>
      <c r="C27" s="16">
        <v>127</v>
      </c>
      <c r="D27" s="16"/>
      <c r="E27" s="300"/>
      <c r="F27" s="300"/>
      <c r="G27" s="244"/>
      <c r="H27" s="245"/>
      <c r="I27" s="246"/>
      <c r="O27" s="182"/>
    </row>
    <row r="28" spans="2:15" ht="15">
      <c r="B28" s="154" t="s">
        <v>302</v>
      </c>
      <c r="C28" s="16">
        <v>127</v>
      </c>
      <c r="D28" s="16"/>
      <c r="E28" s="300"/>
      <c r="F28" s="300"/>
      <c r="G28" s="237"/>
      <c r="H28" s="238"/>
      <c r="I28" s="247"/>
      <c r="O28" s="182"/>
    </row>
    <row r="29" spans="2:15" ht="15">
      <c r="B29" s="142" t="s">
        <v>74</v>
      </c>
      <c r="C29" s="159">
        <v>126</v>
      </c>
      <c r="D29" s="157">
        <v>7498</v>
      </c>
      <c r="E29" s="143">
        <v>6</v>
      </c>
      <c r="F29" s="143">
        <v>3</v>
      </c>
      <c r="G29" s="240">
        <f>_XLL.DIA.LAB(G26,O26,'MTO. PREV.'!$C$101:$C$200)</f>
        <v>44798</v>
      </c>
      <c r="H29" s="241"/>
      <c r="I29" s="283"/>
      <c r="O29" s="12">
        <v>1</v>
      </c>
    </row>
    <row r="30" spans="2:15" ht="15.75" thickBot="1">
      <c r="B30" s="144" t="s">
        <v>28</v>
      </c>
      <c r="C30" s="160" t="s">
        <v>303</v>
      </c>
      <c r="D30" s="109">
        <v>7499</v>
      </c>
      <c r="E30" s="143">
        <v>4</v>
      </c>
      <c r="F30" s="143">
        <v>3</v>
      </c>
      <c r="G30" s="240">
        <f>_XLL.DIA.LAB(G29,O29,'MTO. PREV.'!$C$101:$C$200)</f>
        <v>44799</v>
      </c>
      <c r="H30" s="241"/>
      <c r="I30" s="283"/>
      <c r="O30" s="12">
        <v>1</v>
      </c>
    </row>
    <row r="31" spans="2:9" ht="15">
      <c r="B31" s="198" t="s">
        <v>341</v>
      </c>
      <c r="C31" s="198"/>
      <c r="D31" s="198" t="s">
        <v>339</v>
      </c>
      <c r="E31" s="96">
        <f>SUM(E12:E30)</f>
        <v>61</v>
      </c>
      <c r="F31" s="96">
        <f>SUM(F12:F30)</f>
        <v>26</v>
      </c>
      <c r="G31" s="150">
        <f>G12</f>
        <v>44790</v>
      </c>
      <c r="H31" s="24" t="s">
        <v>436</v>
      </c>
      <c r="I31" s="3">
        <f>_XLL.DIA.LAB(G30,O30,'MTO. PREV.'!$C$101:$C$200)</f>
        <v>44802</v>
      </c>
    </row>
    <row r="32" spans="5:8" ht="15">
      <c r="E32" s="27"/>
      <c r="F32" s="27"/>
      <c r="G32" s="27"/>
      <c r="H32" s="27"/>
    </row>
    <row r="33" spans="5:8" ht="15">
      <c r="E33" s="27"/>
      <c r="F33" s="27"/>
      <c r="G33" s="27"/>
      <c r="H33" s="27"/>
    </row>
    <row r="37" spans="3:4" s="29" customFormat="1" ht="15">
      <c r="C37" s="28"/>
      <c r="D37" s="28"/>
    </row>
    <row r="38" spans="3:4" s="29" customFormat="1" ht="15">
      <c r="C38" s="28"/>
      <c r="D38" s="28"/>
    </row>
    <row r="39" spans="3:4" s="29" customFormat="1" ht="15">
      <c r="C39" s="28"/>
      <c r="D39" s="28"/>
    </row>
    <row r="40" spans="3:4" s="29" customFormat="1" ht="15">
      <c r="C40" s="28"/>
      <c r="D40" s="28"/>
    </row>
    <row r="41" spans="3:4" s="29" customFormat="1" ht="15">
      <c r="C41" s="28"/>
      <c r="D41" s="28"/>
    </row>
    <row r="42" spans="3:4" s="29" customFormat="1" ht="15">
      <c r="C42" s="28"/>
      <c r="D42" s="28"/>
    </row>
    <row r="43" spans="3:4" s="29" customFormat="1" ht="15">
      <c r="C43" s="28"/>
      <c r="D43" s="28"/>
    </row>
  </sheetData>
  <sheetProtection/>
  <mergeCells count="28">
    <mergeCell ref="B31:D31"/>
    <mergeCell ref="E19:E22"/>
    <mergeCell ref="F26:F28"/>
    <mergeCell ref="F19:F22"/>
    <mergeCell ref="E23:E25"/>
    <mergeCell ref="E13:E18"/>
    <mergeCell ref="E26:E28"/>
    <mergeCell ref="F23:F25"/>
    <mergeCell ref="G13:I18"/>
    <mergeCell ref="B1:I1"/>
    <mergeCell ref="B2:I2"/>
    <mergeCell ref="B3:I3"/>
    <mergeCell ref="B9:I9"/>
    <mergeCell ref="B10:I10"/>
    <mergeCell ref="B4:I5"/>
    <mergeCell ref="C6:E6"/>
    <mergeCell ref="B7:I8"/>
    <mergeCell ref="F13:F18"/>
    <mergeCell ref="G12:I12"/>
    <mergeCell ref="O13:O18"/>
    <mergeCell ref="O19:O22"/>
    <mergeCell ref="O23:O25"/>
    <mergeCell ref="O26:O28"/>
    <mergeCell ref="G30:I30"/>
    <mergeCell ref="G29:I29"/>
    <mergeCell ref="G26:I28"/>
    <mergeCell ref="G23:I25"/>
    <mergeCell ref="G19:I22"/>
  </mergeCells>
  <hyperlinks>
    <hyperlink ref="B6" location="'MTO. PREV.'!A1" display="Inicio"/>
    <hyperlink ref="F6" location="DGIyP!A1" display="Atrás"/>
    <hyperlink ref="I6" location="DGSE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48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9" sqref="B9:I9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250" t="s">
        <v>16</v>
      </c>
      <c r="C1" s="251"/>
      <c r="D1" s="251"/>
      <c r="E1" s="251"/>
      <c r="F1" s="251"/>
      <c r="G1" s="252"/>
      <c r="H1" s="252"/>
      <c r="I1" s="253"/>
    </row>
    <row r="2" spans="2:9" ht="15">
      <c r="B2" s="254" t="s">
        <v>0</v>
      </c>
      <c r="C2" s="255"/>
      <c r="D2" s="255"/>
      <c r="E2" s="255"/>
      <c r="F2" s="255"/>
      <c r="G2" s="256"/>
      <c r="H2" s="256"/>
      <c r="I2" s="257"/>
    </row>
    <row r="3" spans="2:9" ht="15">
      <c r="B3" s="254" t="s">
        <v>325</v>
      </c>
      <c r="C3" s="255"/>
      <c r="D3" s="255"/>
      <c r="E3" s="255"/>
      <c r="F3" s="255"/>
      <c r="G3" s="256"/>
      <c r="H3" s="256"/>
      <c r="I3" s="257"/>
    </row>
    <row r="4" spans="2:9" ht="15">
      <c r="B4" s="262"/>
      <c r="C4" s="263"/>
      <c r="D4" s="263"/>
      <c r="E4" s="263"/>
      <c r="F4" s="263"/>
      <c r="G4" s="263"/>
      <c r="H4" s="263"/>
      <c r="I4" s="264"/>
    </row>
    <row r="5" spans="2:9" ht="15">
      <c r="B5" s="265"/>
      <c r="C5" s="266"/>
      <c r="D5" s="266"/>
      <c r="E5" s="266"/>
      <c r="F5" s="266"/>
      <c r="G5" s="266"/>
      <c r="H5" s="266"/>
      <c r="I5" s="267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301" t="str">
        <f>'MTO. PREV.'!B7:F8</f>
        <v>PROGRAMA DE MANTENIMIENTO PREVENTIVO DE EQUIPOS PC´S E IMPRESORAS 2022</v>
      </c>
      <c r="C7" s="302"/>
      <c r="D7" s="302"/>
      <c r="E7" s="302"/>
      <c r="F7" s="302"/>
      <c r="G7" s="302"/>
      <c r="H7" s="302"/>
      <c r="I7" s="303"/>
    </row>
    <row r="8" spans="2:9" ht="15">
      <c r="B8" s="289"/>
      <c r="C8" s="290"/>
      <c r="D8" s="290"/>
      <c r="E8" s="290"/>
      <c r="F8" s="290"/>
      <c r="G8" s="290"/>
      <c r="H8" s="290"/>
      <c r="I8" s="291"/>
    </row>
    <row r="9" spans="2:9" ht="15">
      <c r="B9" s="258" t="s">
        <v>326</v>
      </c>
      <c r="C9" s="259"/>
      <c r="D9" s="259"/>
      <c r="E9" s="259"/>
      <c r="F9" s="259"/>
      <c r="G9" s="260"/>
      <c r="H9" s="260"/>
      <c r="I9" s="261"/>
    </row>
    <row r="10" spans="2:9" ht="13.5" customHeight="1">
      <c r="B10" s="292"/>
      <c r="C10" s="293"/>
      <c r="D10" s="293"/>
      <c r="E10" s="293"/>
      <c r="F10" s="293"/>
      <c r="G10" s="294"/>
      <c r="H10" s="294"/>
      <c r="I10" s="295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2</v>
      </c>
    </row>
    <row r="12" spans="2:15" ht="13.5" customHeight="1">
      <c r="B12" s="161" t="s">
        <v>192</v>
      </c>
      <c r="C12" s="101" t="s">
        <v>393</v>
      </c>
      <c r="D12" s="42">
        <v>9263</v>
      </c>
      <c r="E12" s="143">
        <v>3</v>
      </c>
      <c r="F12" s="143">
        <v>3</v>
      </c>
      <c r="G12" s="240">
        <f>_XLL.DIA.LAB(DGIU!I31,O11,'MTO. PREV.'!$C$101:$C$200)</f>
        <v>44804</v>
      </c>
      <c r="H12" s="241"/>
      <c r="I12" s="283"/>
      <c r="O12" s="12">
        <v>0</v>
      </c>
    </row>
    <row r="13" spans="2:15" ht="13.5" customHeight="1">
      <c r="B13" s="161" t="s">
        <v>19</v>
      </c>
      <c r="C13" s="101" t="s">
        <v>393</v>
      </c>
      <c r="D13" s="42">
        <v>7432</v>
      </c>
      <c r="E13" s="284">
        <v>16</v>
      </c>
      <c r="F13" s="284">
        <v>10</v>
      </c>
      <c r="G13" s="234">
        <f>_XLL.DIA.LAB(G12,O12,'MTO. PREV.'!$C$101:$C$200)</f>
        <v>44804</v>
      </c>
      <c r="H13" s="235"/>
      <c r="I13" s="243"/>
      <c r="O13" s="182">
        <v>1</v>
      </c>
    </row>
    <row r="14" spans="2:15" ht="13.5" customHeight="1">
      <c r="B14" s="154" t="s">
        <v>304</v>
      </c>
      <c r="C14" s="60" t="s">
        <v>393</v>
      </c>
      <c r="D14" s="16">
        <v>7433</v>
      </c>
      <c r="E14" s="285"/>
      <c r="F14" s="285"/>
      <c r="G14" s="244"/>
      <c r="H14" s="245"/>
      <c r="I14" s="246"/>
      <c r="O14" s="182"/>
    </row>
    <row r="15" spans="2:15" ht="13.5" customHeight="1">
      <c r="B15" s="154" t="s">
        <v>305</v>
      </c>
      <c r="C15" s="60" t="s">
        <v>393</v>
      </c>
      <c r="D15" s="16">
        <v>203</v>
      </c>
      <c r="E15" s="285"/>
      <c r="F15" s="285"/>
      <c r="G15" s="244"/>
      <c r="H15" s="245"/>
      <c r="I15" s="246"/>
      <c r="O15" s="182"/>
    </row>
    <row r="16" spans="2:15" ht="13.5" customHeight="1">
      <c r="B16" s="154" t="s">
        <v>306</v>
      </c>
      <c r="C16" s="60" t="s">
        <v>393</v>
      </c>
      <c r="D16" s="16">
        <v>203</v>
      </c>
      <c r="E16" s="285"/>
      <c r="F16" s="285"/>
      <c r="G16" s="244"/>
      <c r="H16" s="245"/>
      <c r="I16" s="246"/>
      <c r="O16" s="182"/>
    </row>
    <row r="17" spans="2:15" ht="13.5" customHeight="1">
      <c r="B17" s="154" t="s">
        <v>307</v>
      </c>
      <c r="C17" s="60" t="s">
        <v>393</v>
      </c>
      <c r="D17" s="16">
        <v>203</v>
      </c>
      <c r="E17" s="285"/>
      <c r="F17" s="285"/>
      <c r="G17" s="244"/>
      <c r="H17" s="245"/>
      <c r="I17" s="246"/>
      <c r="O17" s="182"/>
    </row>
    <row r="18" spans="2:15" ht="13.5" customHeight="1">
      <c r="B18" s="154" t="s">
        <v>308</v>
      </c>
      <c r="C18" s="60" t="s">
        <v>393</v>
      </c>
      <c r="D18" s="16">
        <v>7433</v>
      </c>
      <c r="E18" s="285"/>
      <c r="F18" s="285"/>
      <c r="G18" s="244"/>
      <c r="H18" s="245"/>
      <c r="I18" s="246"/>
      <c r="O18" s="182"/>
    </row>
    <row r="19" spans="2:15" ht="13.5" customHeight="1">
      <c r="B19" s="154" t="s">
        <v>309</v>
      </c>
      <c r="C19" s="60" t="s">
        <v>393</v>
      </c>
      <c r="D19" s="16">
        <v>305</v>
      </c>
      <c r="E19" s="285"/>
      <c r="F19" s="285"/>
      <c r="G19" s="244"/>
      <c r="H19" s="245"/>
      <c r="I19" s="246"/>
      <c r="O19" s="182"/>
    </row>
    <row r="20" spans="2:15" ht="13.5" customHeight="1">
      <c r="B20" s="154" t="s">
        <v>310</v>
      </c>
      <c r="C20" s="60" t="s">
        <v>393</v>
      </c>
      <c r="D20" s="16">
        <v>203</v>
      </c>
      <c r="E20" s="304"/>
      <c r="F20" s="304"/>
      <c r="G20" s="237"/>
      <c r="H20" s="238"/>
      <c r="I20" s="247"/>
      <c r="O20" s="182"/>
    </row>
    <row r="21" spans="2:15" ht="14.25" customHeight="1">
      <c r="B21" s="161" t="s">
        <v>21</v>
      </c>
      <c r="C21" s="101" t="s">
        <v>393</v>
      </c>
      <c r="D21" s="42" t="s">
        <v>311</v>
      </c>
      <c r="E21" s="284">
        <v>7</v>
      </c>
      <c r="F21" s="284">
        <v>3</v>
      </c>
      <c r="G21" s="234">
        <f>_XLL.DIA.LAB(G13,O13,'MTO. PREV.'!$C$101:$C$200)</f>
        <v>44805</v>
      </c>
      <c r="H21" s="235"/>
      <c r="I21" s="243"/>
      <c r="O21" s="182">
        <v>1</v>
      </c>
    </row>
    <row r="22" spans="2:15" ht="14.25" customHeight="1">
      <c r="B22" s="154" t="s">
        <v>312</v>
      </c>
      <c r="C22" s="16" t="s">
        <v>76</v>
      </c>
      <c r="D22" s="16">
        <v>143</v>
      </c>
      <c r="E22" s="285"/>
      <c r="F22" s="285"/>
      <c r="G22" s="244"/>
      <c r="H22" s="245"/>
      <c r="I22" s="246"/>
      <c r="O22" s="182"/>
    </row>
    <row r="23" spans="2:15" ht="14.25" customHeight="1">
      <c r="B23" s="154" t="s">
        <v>394</v>
      </c>
      <c r="C23" s="16">
        <v>133</v>
      </c>
      <c r="D23" s="16"/>
      <c r="E23" s="304"/>
      <c r="F23" s="304"/>
      <c r="G23" s="237"/>
      <c r="H23" s="238"/>
      <c r="I23" s="247"/>
      <c r="O23" s="182"/>
    </row>
    <row r="24" spans="2:15" ht="15">
      <c r="B24" s="161" t="s">
        <v>25</v>
      </c>
      <c r="C24" s="101">
        <v>56</v>
      </c>
      <c r="D24" s="42">
        <v>223</v>
      </c>
      <c r="E24" s="284">
        <v>9</v>
      </c>
      <c r="F24" s="284">
        <v>1</v>
      </c>
      <c r="G24" s="234">
        <f>_XLL.DIA.LAB(G21,O21,'MTO. PREV.'!$C$101:$C$200)</f>
        <v>44806</v>
      </c>
      <c r="H24" s="235"/>
      <c r="I24" s="243"/>
      <c r="O24" s="182">
        <v>1</v>
      </c>
    </row>
    <row r="25" spans="2:15" ht="15">
      <c r="B25" s="154" t="s">
        <v>313</v>
      </c>
      <c r="C25" s="16">
        <v>56</v>
      </c>
      <c r="D25" s="16">
        <v>223</v>
      </c>
      <c r="E25" s="285"/>
      <c r="F25" s="285"/>
      <c r="G25" s="244"/>
      <c r="H25" s="245"/>
      <c r="I25" s="246"/>
      <c r="O25" s="182"/>
    </row>
    <row r="26" spans="2:15" ht="15">
      <c r="B26" s="154" t="s">
        <v>314</v>
      </c>
      <c r="C26" s="16">
        <v>56</v>
      </c>
      <c r="D26" s="16">
        <v>223</v>
      </c>
      <c r="E26" s="285"/>
      <c r="F26" s="285"/>
      <c r="G26" s="244"/>
      <c r="H26" s="245"/>
      <c r="I26" s="246"/>
      <c r="O26" s="182"/>
    </row>
    <row r="27" spans="2:15" ht="15">
      <c r="B27" s="154" t="s">
        <v>315</v>
      </c>
      <c r="C27" s="16">
        <v>56</v>
      </c>
      <c r="D27" s="16">
        <v>7446</v>
      </c>
      <c r="E27" s="285"/>
      <c r="F27" s="285"/>
      <c r="G27" s="244"/>
      <c r="H27" s="245"/>
      <c r="I27" s="246"/>
      <c r="O27" s="182"/>
    </row>
    <row r="28" spans="2:15" ht="15">
      <c r="B28" s="154" t="s">
        <v>316</v>
      </c>
      <c r="C28" s="16">
        <v>56</v>
      </c>
      <c r="D28" s="16">
        <v>7446</v>
      </c>
      <c r="E28" s="285"/>
      <c r="F28" s="285"/>
      <c r="G28" s="244"/>
      <c r="H28" s="245"/>
      <c r="I28" s="246"/>
      <c r="O28" s="182"/>
    </row>
    <row r="29" spans="2:15" ht="15">
      <c r="B29" s="154" t="s">
        <v>319</v>
      </c>
      <c r="C29" s="16">
        <v>56</v>
      </c>
      <c r="D29" s="16">
        <v>223</v>
      </c>
      <c r="E29" s="285"/>
      <c r="F29" s="285"/>
      <c r="G29" s="244"/>
      <c r="H29" s="245"/>
      <c r="I29" s="246"/>
      <c r="O29" s="182"/>
    </row>
    <row r="30" spans="2:15" ht="15">
      <c r="B30" s="154" t="s">
        <v>317</v>
      </c>
      <c r="C30" s="16"/>
      <c r="D30" s="16">
        <v>222</v>
      </c>
      <c r="E30" s="285"/>
      <c r="F30" s="285"/>
      <c r="G30" s="244"/>
      <c r="H30" s="245"/>
      <c r="I30" s="246"/>
      <c r="O30" s="182"/>
    </row>
    <row r="31" spans="2:15" ht="15">
      <c r="B31" s="154" t="s">
        <v>318</v>
      </c>
      <c r="C31" s="16"/>
      <c r="D31" s="16">
        <v>224</v>
      </c>
      <c r="E31" s="285"/>
      <c r="F31" s="285"/>
      <c r="G31" s="244"/>
      <c r="H31" s="245"/>
      <c r="I31" s="246"/>
      <c r="O31" s="182"/>
    </row>
    <row r="32" spans="2:15" ht="15">
      <c r="B32" s="154" t="s">
        <v>320</v>
      </c>
      <c r="C32" s="16"/>
      <c r="D32" s="16">
        <v>226</v>
      </c>
      <c r="E32" s="285"/>
      <c r="F32" s="285"/>
      <c r="G32" s="244"/>
      <c r="H32" s="245"/>
      <c r="I32" s="246"/>
      <c r="O32" s="182"/>
    </row>
    <row r="33" spans="2:15" ht="15">
      <c r="B33" s="154" t="s">
        <v>321</v>
      </c>
      <c r="C33" s="16"/>
      <c r="D33" s="16">
        <v>8119</v>
      </c>
      <c r="E33" s="285"/>
      <c r="F33" s="285"/>
      <c r="G33" s="244"/>
      <c r="H33" s="245"/>
      <c r="I33" s="246"/>
      <c r="O33" s="182"/>
    </row>
    <row r="34" spans="2:15" ht="13.5" customHeight="1">
      <c r="B34" s="154" t="s">
        <v>322</v>
      </c>
      <c r="C34" s="16"/>
      <c r="D34" s="16">
        <v>7118</v>
      </c>
      <c r="E34" s="304"/>
      <c r="F34" s="304"/>
      <c r="G34" s="237"/>
      <c r="H34" s="238"/>
      <c r="I34" s="247"/>
      <c r="O34" s="182"/>
    </row>
    <row r="35" spans="2:15" ht="13.5" customHeight="1">
      <c r="B35" s="161" t="s">
        <v>87</v>
      </c>
      <c r="C35" s="101" t="s">
        <v>393</v>
      </c>
      <c r="D35" s="42">
        <v>7437</v>
      </c>
      <c r="E35" s="300">
        <v>9</v>
      </c>
      <c r="F35" s="300">
        <v>4</v>
      </c>
      <c r="G35" s="234">
        <f>_XLL.DIA.LAB(G24,O24,'MTO. PREV.'!$C$101:$C$200)</f>
        <v>44809</v>
      </c>
      <c r="H35" s="235"/>
      <c r="I35" s="243"/>
      <c r="O35" s="182">
        <v>1</v>
      </c>
    </row>
    <row r="36" spans="2:15" ht="15">
      <c r="B36" s="154" t="s">
        <v>323</v>
      </c>
      <c r="C36" s="60" t="s">
        <v>393</v>
      </c>
      <c r="D36" s="16">
        <v>7438</v>
      </c>
      <c r="E36" s="300"/>
      <c r="F36" s="300"/>
      <c r="G36" s="244"/>
      <c r="H36" s="245"/>
      <c r="I36" s="246"/>
      <c r="O36" s="182"/>
    </row>
    <row r="37" spans="2:15" ht="15">
      <c r="B37" s="154" t="s">
        <v>324</v>
      </c>
      <c r="C37" s="60" t="s">
        <v>393</v>
      </c>
      <c r="D37" s="16">
        <v>204</v>
      </c>
      <c r="E37" s="300"/>
      <c r="F37" s="300"/>
      <c r="G37" s="244"/>
      <c r="H37" s="245"/>
      <c r="I37" s="246"/>
      <c r="O37" s="182"/>
    </row>
    <row r="38" spans="2:15" ht="15">
      <c r="B38" s="155" t="s">
        <v>428</v>
      </c>
      <c r="C38" s="101" t="s">
        <v>393</v>
      </c>
      <c r="D38" s="18">
        <v>246</v>
      </c>
      <c r="E38" s="143">
        <v>5</v>
      </c>
      <c r="F38" s="143">
        <v>5</v>
      </c>
      <c r="G38" s="237"/>
      <c r="H38" s="238"/>
      <c r="I38" s="247"/>
      <c r="O38" s="182"/>
    </row>
    <row r="39" spans="2:9" ht="15">
      <c r="B39" s="198" t="s">
        <v>341</v>
      </c>
      <c r="C39" s="198"/>
      <c r="D39" s="198" t="s">
        <v>339</v>
      </c>
      <c r="E39" s="96">
        <f>SUM(E12:E38)</f>
        <v>49</v>
      </c>
      <c r="F39" s="96">
        <f>SUM(F12:F38)</f>
        <v>26</v>
      </c>
      <c r="G39" s="150">
        <f>G12</f>
        <v>44804</v>
      </c>
      <c r="H39" s="24" t="s">
        <v>436</v>
      </c>
      <c r="I39" s="3">
        <f>_XLL.DIA.LAB(G35,O35,'MTO. PREV.'!$C$101:$C$200)</f>
        <v>44810</v>
      </c>
    </row>
    <row r="42" spans="3:4" s="29" customFormat="1" ht="15">
      <c r="C42" s="28"/>
      <c r="D42" s="28"/>
    </row>
    <row r="43" spans="3:4" s="29" customFormat="1" ht="15">
      <c r="C43" s="28"/>
      <c r="D43" s="28"/>
    </row>
    <row r="44" spans="3:4" s="29" customFormat="1" ht="15">
      <c r="C44" s="28"/>
      <c r="D44" s="28"/>
    </row>
    <row r="45" spans="3:4" s="29" customFormat="1" ht="15">
      <c r="C45" s="28"/>
      <c r="D45" s="28"/>
    </row>
    <row r="46" spans="3:4" s="29" customFormat="1" ht="15">
      <c r="C46" s="28"/>
      <c r="D46" s="28"/>
    </row>
    <row r="47" spans="3:4" s="29" customFormat="1" ht="15">
      <c r="C47" s="28"/>
      <c r="D47" s="28"/>
    </row>
    <row r="48" spans="3:4" s="29" customFormat="1" ht="15">
      <c r="C48" s="28"/>
      <c r="D48" s="28"/>
    </row>
  </sheetData>
  <sheetProtection/>
  <mergeCells count="26">
    <mergeCell ref="B1:I1"/>
    <mergeCell ref="B2:I2"/>
    <mergeCell ref="B3:I3"/>
    <mergeCell ref="B39:D39"/>
    <mergeCell ref="B10:I10"/>
    <mergeCell ref="E13:E20"/>
    <mergeCell ref="E35:E37"/>
    <mergeCell ref="F13:F20"/>
    <mergeCell ref="F24:F34"/>
    <mergeCell ref="F35:F37"/>
    <mergeCell ref="B4:I5"/>
    <mergeCell ref="G12:I12"/>
    <mergeCell ref="G13:I20"/>
    <mergeCell ref="G21:I23"/>
    <mergeCell ref="G24:I34"/>
    <mergeCell ref="C6:E6"/>
    <mergeCell ref="E21:E23"/>
    <mergeCell ref="E24:E34"/>
    <mergeCell ref="F21:F23"/>
    <mergeCell ref="G35:I38"/>
    <mergeCell ref="O13:O20"/>
    <mergeCell ref="O21:O23"/>
    <mergeCell ref="O24:O34"/>
    <mergeCell ref="O35:O38"/>
    <mergeCell ref="B7:I8"/>
    <mergeCell ref="B9:I9"/>
  </mergeCells>
  <hyperlinks>
    <hyperlink ref="B6" location="'MTO. PREV.'!A1" display="Inicio"/>
    <hyperlink ref="F6" location="DGIU!A1" display="Atrás"/>
    <hyperlink ref="I6" location="CCB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2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G35" sqref="G35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125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.75" thickBot="1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/>
    </row>
    <row r="12" spans="2:15" ht="13.5" customHeight="1">
      <c r="B12" s="86" t="s">
        <v>75</v>
      </c>
      <c r="C12" s="18" t="s">
        <v>126</v>
      </c>
      <c r="D12" s="18">
        <v>8480</v>
      </c>
      <c r="E12" s="205">
        <v>6</v>
      </c>
      <c r="F12" s="205">
        <v>6</v>
      </c>
      <c r="G12" s="186">
        <f>'MTO. PREV.'!E11</f>
        <v>44578</v>
      </c>
      <c r="H12" s="187"/>
      <c r="I12" s="188"/>
      <c r="O12" s="182">
        <v>12</v>
      </c>
    </row>
    <row r="13" spans="2:15" ht="15">
      <c r="B13" s="87" t="s">
        <v>127</v>
      </c>
      <c r="C13" s="16" t="s">
        <v>126</v>
      </c>
      <c r="D13" s="16">
        <v>8488</v>
      </c>
      <c r="E13" s="200"/>
      <c r="F13" s="200"/>
      <c r="G13" s="192"/>
      <c r="H13" s="193"/>
      <c r="I13" s="194"/>
      <c r="O13" s="182"/>
    </row>
    <row r="14" spans="2:15" ht="15">
      <c r="B14" s="87" t="s">
        <v>128</v>
      </c>
      <c r="C14" s="16" t="s">
        <v>129</v>
      </c>
      <c r="D14" s="16">
        <v>8495</v>
      </c>
      <c r="E14" s="200"/>
      <c r="F14" s="200"/>
      <c r="G14" s="192"/>
      <c r="H14" s="193"/>
      <c r="I14" s="194"/>
      <c r="O14" s="182"/>
    </row>
    <row r="15" spans="2:15" ht="15">
      <c r="B15" s="87" t="s">
        <v>130</v>
      </c>
      <c r="C15" s="16">
        <v>212</v>
      </c>
      <c r="D15" s="16">
        <v>8490</v>
      </c>
      <c r="E15" s="200"/>
      <c r="F15" s="200"/>
      <c r="G15" s="192"/>
      <c r="H15" s="193"/>
      <c r="I15" s="194"/>
      <c r="O15" s="182"/>
    </row>
    <row r="16" spans="2:15" ht="15">
      <c r="B16" s="88" t="s">
        <v>30</v>
      </c>
      <c r="C16" s="18" t="s">
        <v>126</v>
      </c>
      <c r="D16" s="18">
        <v>8477</v>
      </c>
      <c r="E16" s="200"/>
      <c r="F16" s="200"/>
      <c r="G16" s="192"/>
      <c r="H16" s="193"/>
      <c r="I16" s="194"/>
      <c r="O16" s="182"/>
    </row>
    <row r="17" spans="2:15" ht="15">
      <c r="B17" s="88" t="s">
        <v>38</v>
      </c>
      <c r="C17" s="18" t="s">
        <v>126</v>
      </c>
      <c r="D17" s="18">
        <v>8476</v>
      </c>
      <c r="E17" s="201"/>
      <c r="F17" s="201"/>
      <c r="G17" s="189"/>
      <c r="H17" s="190"/>
      <c r="I17" s="191"/>
      <c r="O17" s="182"/>
    </row>
    <row r="18" spans="2:15" ht="15">
      <c r="B18" s="88" t="s">
        <v>376</v>
      </c>
      <c r="C18" s="18" t="s">
        <v>68</v>
      </c>
      <c r="D18" s="18">
        <v>304</v>
      </c>
      <c r="E18" s="33">
        <v>9</v>
      </c>
      <c r="F18" s="33">
        <v>9</v>
      </c>
      <c r="G18" s="183">
        <f>_XLL.DIA.LAB(G12,O12,'MTO. PREV.'!$C$101:$C$200)</f>
        <v>44594</v>
      </c>
      <c r="H18" s="184"/>
      <c r="I18" s="185"/>
      <c r="O18" s="12">
        <v>1</v>
      </c>
    </row>
    <row r="19" spans="2:15" ht="15">
      <c r="B19" s="86" t="s">
        <v>58</v>
      </c>
      <c r="C19" s="18">
        <v>7</v>
      </c>
      <c r="D19" s="18">
        <v>8475</v>
      </c>
      <c r="E19" s="199">
        <v>21</v>
      </c>
      <c r="F19" s="199">
        <v>10</v>
      </c>
      <c r="G19" s="186">
        <f>_XLL.DIA.LAB(G18,O18,'MTO. PREV.'!$C$101:$C$200)</f>
        <v>44595</v>
      </c>
      <c r="H19" s="187"/>
      <c r="I19" s="188"/>
      <c r="O19" s="182">
        <v>1</v>
      </c>
    </row>
    <row r="20" spans="2:15" ht="15">
      <c r="B20" s="89" t="s">
        <v>379</v>
      </c>
      <c r="C20" s="16">
        <v>4</v>
      </c>
      <c r="D20" s="16"/>
      <c r="E20" s="201"/>
      <c r="F20" s="201"/>
      <c r="G20" s="189"/>
      <c r="H20" s="190"/>
      <c r="I20" s="191"/>
      <c r="O20" s="182"/>
    </row>
    <row r="21" spans="2:15" ht="15">
      <c r="B21" s="88" t="s">
        <v>375</v>
      </c>
      <c r="C21" s="18" t="s">
        <v>66</v>
      </c>
      <c r="D21" s="18">
        <v>8482</v>
      </c>
      <c r="E21" s="199">
        <v>22</v>
      </c>
      <c r="F21" s="199">
        <v>15</v>
      </c>
      <c r="G21" s="186">
        <f>_XLL.DIA.LAB(G19,O19,'MTO. PREV.'!$C$101:$C$200)</f>
        <v>44596</v>
      </c>
      <c r="H21" s="187"/>
      <c r="I21" s="188"/>
      <c r="O21" s="182">
        <v>2</v>
      </c>
    </row>
    <row r="22" spans="2:15" ht="27.75" customHeight="1">
      <c r="B22" s="89" t="s">
        <v>132</v>
      </c>
      <c r="C22" s="59" t="s">
        <v>93</v>
      </c>
      <c r="D22" s="59" t="s">
        <v>131</v>
      </c>
      <c r="E22" s="200"/>
      <c r="F22" s="200"/>
      <c r="G22" s="192"/>
      <c r="H22" s="193"/>
      <c r="I22" s="194"/>
      <c r="O22" s="182"/>
    </row>
    <row r="23" spans="2:15" ht="13.5" customHeight="1">
      <c r="B23" s="89" t="s">
        <v>133</v>
      </c>
      <c r="C23" s="16" t="s">
        <v>66</v>
      </c>
      <c r="D23" s="59">
        <v>8482</v>
      </c>
      <c r="E23" s="201"/>
      <c r="F23" s="201"/>
      <c r="G23" s="189"/>
      <c r="H23" s="190"/>
      <c r="I23" s="191"/>
      <c r="O23" s="182"/>
    </row>
    <row r="24" spans="2:15" ht="15">
      <c r="B24" s="86" t="s">
        <v>67</v>
      </c>
      <c r="C24" s="18">
        <v>13</v>
      </c>
      <c r="D24" s="18">
        <v>8487</v>
      </c>
      <c r="E24" s="199">
        <v>23</v>
      </c>
      <c r="F24" s="199">
        <v>15</v>
      </c>
      <c r="G24" s="186">
        <f>_XLL.DIA.LAB(G21,O21,'MTO. PREV.'!$C$101:$C$200)</f>
        <v>44601</v>
      </c>
      <c r="H24" s="187"/>
      <c r="I24" s="188"/>
      <c r="O24" s="182">
        <v>2</v>
      </c>
    </row>
    <row r="25" spans="2:15" ht="15">
      <c r="B25" s="87" t="s">
        <v>134</v>
      </c>
      <c r="C25" s="90">
        <v>13</v>
      </c>
      <c r="D25" s="90">
        <v>8496</v>
      </c>
      <c r="E25" s="201"/>
      <c r="F25" s="201"/>
      <c r="G25" s="189"/>
      <c r="H25" s="190"/>
      <c r="I25" s="191"/>
      <c r="O25" s="182"/>
    </row>
    <row r="26" spans="2:15" ht="15">
      <c r="B26" s="91" t="s">
        <v>59</v>
      </c>
      <c r="C26" s="18" t="s">
        <v>65</v>
      </c>
      <c r="D26" s="18">
        <v>8493</v>
      </c>
      <c r="E26" s="33">
        <v>13</v>
      </c>
      <c r="F26" s="33">
        <v>6</v>
      </c>
      <c r="G26" s="183">
        <f>_XLL.DIA.LAB(G24,O24,'MTO. PREV.'!$C$101:$C$200)</f>
        <v>44603</v>
      </c>
      <c r="H26" s="184"/>
      <c r="I26" s="185"/>
      <c r="O26" s="12">
        <v>1</v>
      </c>
    </row>
    <row r="27" spans="2:15" ht="15">
      <c r="B27" s="88" t="s">
        <v>60</v>
      </c>
      <c r="C27" s="18" t="s">
        <v>68</v>
      </c>
      <c r="D27" s="18">
        <v>8490</v>
      </c>
      <c r="E27" s="33">
        <v>13</v>
      </c>
      <c r="F27" s="33">
        <v>11</v>
      </c>
      <c r="G27" s="183">
        <f>_XLL.DIA.LAB(G26,O26,'MTO. PREV.'!$C$101:$C$200)</f>
        <v>44606</v>
      </c>
      <c r="H27" s="184"/>
      <c r="I27" s="185"/>
      <c r="O27" s="12">
        <v>1</v>
      </c>
    </row>
    <row r="28" spans="2:15" ht="15">
      <c r="B28" s="88" t="s">
        <v>61</v>
      </c>
      <c r="C28" s="18">
        <v>211</v>
      </c>
      <c r="D28" s="18">
        <v>8689</v>
      </c>
      <c r="E28" s="33">
        <v>28</v>
      </c>
      <c r="F28" s="33">
        <v>17</v>
      </c>
      <c r="G28" s="183">
        <f>_XLL.DIA.LAB(G27,O27,'MTO. PREV.'!$C$101:$C$200)</f>
        <v>44607</v>
      </c>
      <c r="H28" s="184"/>
      <c r="I28" s="185"/>
      <c r="O28" s="12">
        <v>2</v>
      </c>
    </row>
    <row r="29" spans="2:15" ht="15">
      <c r="B29" s="88" t="s">
        <v>62</v>
      </c>
      <c r="C29" s="18">
        <v>212</v>
      </c>
      <c r="D29" s="18">
        <v>8491</v>
      </c>
      <c r="E29" s="199">
        <v>21</v>
      </c>
      <c r="F29" s="199">
        <v>11</v>
      </c>
      <c r="G29" s="186">
        <f>_XLL.DIA.LAB(G28,O28,'MTO. PREV.'!$C$101:$C$200)</f>
        <v>44609</v>
      </c>
      <c r="H29" s="187"/>
      <c r="I29" s="188"/>
      <c r="O29" s="182">
        <v>2</v>
      </c>
    </row>
    <row r="30" spans="2:15" ht="15">
      <c r="B30" s="92" t="s">
        <v>135</v>
      </c>
      <c r="C30" s="16">
        <v>212</v>
      </c>
      <c r="D30" s="16">
        <v>7484</v>
      </c>
      <c r="E30" s="200"/>
      <c r="F30" s="200"/>
      <c r="G30" s="192"/>
      <c r="H30" s="193"/>
      <c r="I30" s="194"/>
      <c r="O30" s="182"/>
    </row>
    <row r="31" spans="2:15" ht="15">
      <c r="B31" s="92" t="s">
        <v>136</v>
      </c>
      <c r="C31" s="16">
        <v>212</v>
      </c>
      <c r="D31" s="16">
        <v>8491</v>
      </c>
      <c r="E31" s="201"/>
      <c r="F31" s="201"/>
      <c r="G31" s="189"/>
      <c r="H31" s="190"/>
      <c r="I31" s="191"/>
      <c r="O31" s="182"/>
    </row>
    <row r="32" spans="2:15" ht="13.5" customHeight="1">
      <c r="B32" s="93" t="s">
        <v>63</v>
      </c>
      <c r="C32" s="18" t="s">
        <v>129</v>
      </c>
      <c r="D32" s="18" t="s">
        <v>137</v>
      </c>
      <c r="E32" s="33">
        <v>29</v>
      </c>
      <c r="F32" s="33">
        <v>16</v>
      </c>
      <c r="G32" s="183">
        <f>_XLL.DIA.LAB(G29,O29,'MTO. PREV.'!$C$101:$C$200)</f>
        <v>44613</v>
      </c>
      <c r="H32" s="184"/>
      <c r="I32" s="185"/>
      <c r="O32" s="12">
        <v>2</v>
      </c>
    </row>
    <row r="33" spans="2:15" ht="15">
      <c r="B33" s="86" t="s">
        <v>64</v>
      </c>
      <c r="C33" s="18" t="s">
        <v>138</v>
      </c>
      <c r="D33" s="18">
        <v>8492</v>
      </c>
      <c r="E33" s="33">
        <v>13</v>
      </c>
      <c r="F33" s="33">
        <v>9</v>
      </c>
      <c r="G33" s="183">
        <f>_XLL.DIA.LAB(G32,O32,'MTO. PREV.'!$C$101:$C$200)</f>
        <v>44615</v>
      </c>
      <c r="H33" s="184"/>
      <c r="I33" s="185"/>
      <c r="O33" s="12">
        <v>1</v>
      </c>
    </row>
    <row r="34" spans="2:15" ht="27.75" customHeight="1">
      <c r="B34" s="94" t="s">
        <v>378</v>
      </c>
      <c r="C34" s="16"/>
      <c r="D34" s="16" t="s">
        <v>139</v>
      </c>
      <c r="E34" s="95">
        <v>11</v>
      </c>
      <c r="F34" s="95">
        <v>1</v>
      </c>
      <c r="G34" s="195">
        <f>_XLL.DIA.LAB(G33,O33,'MTO. PREV.'!$C$101:$C$200)</f>
        <v>44616</v>
      </c>
      <c r="H34" s="196"/>
      <c r="I34" s="197"/>
      <c r="O34" s="12">
        <v>1</v>
      </c>
    </row>
    <row r="35" spans="2:9" ht="15">
      <c r="B35" s="198" t="s">
        <v>341</v>
      </c>
      <c r="C35" s="198"/>
      <c r="D35" s="198" t="s">
        <v>339</v>
      </c>
      <c r="E35" s="96">
        <f>SUM(E12:E34)</f>
        <v>209</v>
      </c>
      <c r="F35" s="96">
        <f>SUM(F12:F34)</f>
        <v>126</v>
      </c>
      <c r="G35" s="97">
        <f>G12</f>
        <v>44578</v>
      </c>
      <c r="H35" s="24" t="s">
        <v>436</v>
      </c>
      <c r="I35" s="98">
        <f>_XLL.DIA.LAB(G34,O34,'MTO. PREV.'!$C$101:$C$200)</f>
        <v>44617</v>
      </c>
    </row>
    <row r="36" spans="3:4" s="29" customFormat="1" ht="15">
      <c r="C36" s="28"/>
      <c r="D36" s="28"/>
    </row>
    <row r="37" spans="2:4" s="29" customFormat="1" ht="15">
      <c r="B37" s="99"/>
      <c r="C37" s="100"/>
      <c r="D37" s="28"/>
    </row>
    <row r="38" spans="2:4" s="29" customFormat="1" ht="15">
      <c r="B38" s="30"/>
      <c r="C38" s="28"/>
      <c r="D38" s="28"/>
    </row>
    <row r="39" spans="3:4" s="29" customFormat="1" ht="15">
      <c r="C39" s="28"/>
      <c r="D39" s="28"/>
    </row>
    <row r="40" spans="3:4" s="29" customFormat="1" ht="15">
      <c r="C40" s="28"/>
      <c r="D40" s="28"/>
    </row>
    <row r="41" spans="3:4" s="29" customFormat="1" ht="15">
      <c r="C41" s="28"/>
      <c r="D41" s="28"/>
    </row>
    <row r="42" spans="3:4" s="29" customFormat="1" ht="15">
      <c r="C42" s="28"/>
      <c r="D42" s="28"/>
    </row>
  </sheetData>
  <sheetProtection/>
  <mergeCells count="37">
    <mergeCell ref="B4:I5"/>
    <mergeCell ref="C6:E6"/>
    <mergeCell ref="B1:I1"/>
    <mergeCell ref="B2:I2"/>
    <mergeCell ref="B3:I3"/>
    <mergeCell ref="B7:I7"/>
    <mergeCell ref="B8:I8"/>
    <mergeCell ref="B10:I10"/>
    <mergeCell ref="E12:E17"/>
    <mergeCell ref="F12:F17"/>
    <mergeCell ref="F21:F23"/>
    <mergeCell ref="E21:E23"/>
    <mergeCell ref="B9:I9"/>
    <mergeCell ref="F19:F20"/>
    <mergeCell ref="G12:I17"/>
    <mergeCell ref="B35:D35"/>
    <mergeCell ref="E29:E31"/>
    <mergeCell ref="F29:F31"/>
    <mergeCell ref="E24:E25"/>
    <mergeCell ref="F24:F25"/>
    <mergeCell ref="E19:E20"/>
    <mergeCell ref="G34:I34"/>
    <mergeCell ref="G33:I33"/>
    <mergeCell ref="G32:I32"/>
    <mergeCell ref="G29:I31"/>
    <mergeCell ref="G28:I28"/>
    <mergeCell ref="G27:I27"/>
    <mergeCell ref="O12:O17"/>
    <mergeCell ref="O19:O20"/>
    <mergeCell ref="O21:O23"/>
    <mergeCell ref="O24:O25"/>
    <mergeCell ref="O29:O31"/>
    <mergeCell ref="G26:I26"/>
    <mergeCell ref="G24:I25"/>
    <mergeCell ref="G21:I23"/>
    <mergeCell ref="G19:I20"/>
    <mergeCell ref="G18:I18"/>
  </mergeCells>
  <hyperlinks>
    <hyperlink ref="B6" location="'MTO. PREV.'!A1" display="Inicio"/>
    <hyperlink ref="F6" location="CCEyA!A1" display="Atrás"/>
    <hyperlink ref="I6" location="CAyC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14"/>
  <sheetViews>
    <sheetView zoomScale="90" zoomScaleNormal="90" zoomScalePageLayoutView="0" workbookViewId="0" topLeftCell="A1">
      <selection activeCell="I14" sqref="I14"/>
    </sheetView>
  </sheetViews>
  <sheetFormatPr defaultColWidth="11.421875" defaultRowHeight="12.75"/>
  <cols>
    <col min="1" max="1" width="5.28125" style="162" customWidth="1"/>
    <col min="2" max="2" width="47.57421875" style="162" customWidth="1"/>
    <col min="3" max="3" width="8.28125" style="162" customWidth="1"/>
    <col min="4" max="4" width="11.421875" style="162" customWidth="1"/>
    <col min="5" max="5" width="15.140625" style="162" bestFit="1" customWidth="1"/>
    <col min="6" max="6" width="15.140625" style="162" customWidth="1"/>
    <col min="7" max="7" width="12.140625" style="162" customWidth="1"/>
    <col min="8" max="8" width="2.00390625" style="162" customWidth="1"/>
    <col min="9" max="9" width="12.140625" style="162" customWidth="1"/>
    <col min="10" max="16384" width="11.421875" style="162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2.75" customHeight="1">
      <c r="B4" s="174"/>
      <c r="C4" s="175"/>
      <c r="D4" s="175"/>
      <c r="E4" s="175"/>
      <c r="F4" s="175"/>
      <c r="G4" s="175"/>
      <c r="H4" s="175"/>
      <c r="I4" s="176"/>
    </row>
    <row r="5" spans="2:9" ht="12.75" customHeight="1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395</v>
      </c>
      <c r="C9" s="207"/>
      <c r="D9" s="207"/>
      <c r="E9" s="207"/>
      <c r="F9" s="207"/>
      <c r="G9" s="207"/>
      <c r="H9" s="207"/>
      <c r="I9" s="208"/>
    </row>
    <row r="10" spans="2:9" ht="15">
      <c r="B10" s="174"/>
      <c r="C10" s="175"/>
      <c r="D10" s="175"/>
      <c r="E10" s="175"/>
      <c r="F10" s="175"/>
      <c r="G10" s="175"/>
      <c r="H10" s="175"/>
      <c r="I10" s="176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1</v>
      </c>
    </row>
    <row r="12" spans="2:15" ht="15">
      <c r="B12" s="57" t="s">
        <v>396</v>
      </c>
      <c r="C12" s="18" t="s">
        <v>398</v>
      </c>
      <c r="D12" s="18">
        <v>7259</v>
      </c>
      <c r="E12" s="199">
        <v>10</v>
      </c>
      <c r="F12" s="199">
        <v>4</v>
      </c>
      <c r="G12" s="186">
        <f>_XLL.DIA.LAB(DGSE!I39,O11,'MTO. PREV.'!$C$101:$C$200)</f>
        <v>44811</v>
      </c>
      <c r="H12" s="187"/>
      <c r="I12" s="217"/>
      <c r="O12" s="182">
        <v>1</v>
      </c>
    </row>
    <row r="13" spans="2:15" ht="15">
      <c r="B13" s="154" t="s">
        <v>397</v>
      </c>
      <c r="C13" s="16" t="s">
        <v>398</v>
      </c>
      <c r="D13" s="16">
        <v>7259</v>
      </c>
      <c r="E13" s="201"/>
      <c r="F13" s="201"/>
      <c r="G13" s="189"/>
      <c r="H13" s="190"/>
      <c r="I13" s="305"/>
      <c r="O13" s="182"/>
    </row>
    <row r="14" spans="2:9" ht="15">
      <c r="B14" s="198" t="s">
        <v>341</v>
      </c>
      <c r="C14" s="198"/>
      <c r="D14" s="198" t="s">
        <v>339</v>
      </c>
      <c r="E14" s="96">
        <v>10</v>
      </c>
      <c r="F14" s="96">
        <v>4</v>
      </c>
      <c r="G14" s="97">
        <f>G12</f>
        <v>44811</v>
      </c>
      <c r="H14" s="24" t="s">
        <v>436</v>
      </c>
      <c r="I14" s="98">
        <f>_XLL.DIA.LAB(G12,O12,'MTO. PREV.'!$C$101:$C$200)</f>
        <v>44812</v>
      </c>
    </row>
  </sheetData>
  <sheetProtection/>
  <mergeCells count="14">
    <mergeCell ref="O12:O13"/>
    <mergeCell ref="B1:I1"/>
    <mergeCell ref="B2:I2"/>
    <mergeCell ref="B3:I3"/>
    <mergeCell ref="B4:I5"/>
    <mergeCell ref="C6:E6"/>
    <mergeCell ref="B7:I7"/>
    <mergeCell ref="B8:I8"/>
    <mergeCell ref="B9:I9"/>
    <mergeCell ref="B10:I10"/>
    <mergeCell ref="B14:D14"/>
    <mergeCell ref="E12:E13"/>
    <mergeCell ref="F12:F13"/>
    <mergeCell ref="G12:I13"/>
  </mergeCells>
  <hyperlinks>
    <hyperlink ref="B6" location="'MTO. PREV.'!A1" display="Inicio"/>
    <hyperlink ref="F6" location="'DEFENSORÍA D. U.'!A1" display="Atrás"/>
    <hyperlink ref="I6" location="RECTORIA!A1" display="Siguiente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O64"/>
  <sheetViews>
    <sheetView showGridLines="0" zoomScale="85" zoomScaleNormal="85" zoomScalePageLayoutView="0" workbookViewId="0" topLeftCell="A1">
      <pane ySplit="11" topLeftCell="A3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00390625" style="4" customWidth="1"/>
    <col min="8" max="8" width="1.8515625" style="4" customWidth="1"/>
    <col min="9" max="9" width="12.00390625" style="4" customWidth="1"/>
    <col min="10" max="10" width="6.28125" style="4" customWidth="1"/>
    <col min="11" max="11" width="11.421875" style="4" customWidth="1"/>
    <col min="12" max="16384" width="11.421875" style="4" customWidth="1"/>
  </cols>
  <sheetData>
    <row r="1" spans="1:9" ht="15">
      <c r="A1" s="54">
        <v>1</v>
      </c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37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.75" thickBot="1">
      <c r="B11" s="55" t="s">
        <v>17</v>
      </c>
      <c r="C11" s="56" t="s">
        <v>1</v>
      </c>
      <c r="D11" s="56" t="s">
        <v>2</v>
      </c>
      <c r="E11" s="56" t="s">
        <v>3</v>
      </c>
      <c r="F11" s="56" t="s">
        <v>72</v>
      </c>
      <c r="G11" s="320" t="s">
        <v>4</v>
      </c>
      <c r="H11" s="321"/>
      <c r="I11" s="322"/>
      <c r="O11" s="163">
        <v>1</v>
      </c>
    </row>
    <row r="12" spans="2:15" ht="13.5" customHeight="1">
      <c r="B12" s="13" t="s">
        <v>75</v>
      </c>
      <c r="C12" s="14" t="s">
        <v>47</v>
      </c>
      <c r="D12" s="14">
        <v>8401</v>
      </c>
      <c r="E12" s="328">
        <v>12</v>
      </c>
      <c r="F12" s="328">
        <v>10</v>
      </c>
      <c r="G12" s="329">
        <f>_XLL.DIA.LAB(STUAA!I14,O11,'MTO. PREV.'!$C$101:$C$200)</f>
        <v>44813</v>
      </c>
      <c r="H12" s="330"/>
      <c r="I12" s="331"/>
      <c r="O12" s="182">
        <v>1</v>
      </c>
    </row>
    <row r="13" spans="2:15" ht="13.5" customHeight="1">
      <c r="B13" s="17" t="s">
        <v>30</v>
      </c>
      <c r="C13" s="18" t="s">
        <v>47</v>
      </c>
      <c r="D13" s="18">
        <v>8403</v>
      </c>
      <c r="E13" s="326"/>
      <c r="F13" s="326"/>
      <c r="G13" s="309"/>
      <c r="H13" s="310"/>
      <c r="I13" s="311"/>
      <c r="O13" s="182"/>
    </row>
    <row r="14" spans="2:15" ht="13.5" customHeight="1">
      <c r="B14" s="17" t="s">
        <v>38</v>
      </c>
      <c r="C14" s="18" t="s">
        <v>47</v>
      </c>
      <c r="D14" s="18">
        <v>8403</v>
      </c>
      <c r="E14" s="327"/>
      <c r="F14" s="327"/>
      <c r="G14" s="312"/>
      <c r="H14" s="313"/>
      <c r="I14" s="314"/>
      <c r="O14" s="182"/>
    </row>
    <row r="15" spans="2:15" ht="13.5" customHeight="1">
      <c r="B15" s="57" t="s">
        <v>39</v>
      </c>
      <c r="C15" s="18" t="s">
        <v>47</v>
      </c>
      <c r="D15" s="18">
        <v>8404</v>
      </c>
      <c r="E15" s="325">
        <v>26</v>
      </c>
      <c r="F15" s="325">
        <v>19</v>
      </c>
      <c r="G15" s="306">
        <f>_XLL.DIA.LAB(G12,O12,'MTO. PREV.'!$C$101:$C$200)</f>
        <v>44816</v>
      </c>
      <c r="H15" s="307"/>
      <c r="I15" s="308"/>
      <c r="O15" s="182">
        <v>4</v>
      </c>
    </row>
    <row r="16" spans="2:15" ht="13.5" customHeight="1">
      <c r="B16" s="58" t="s">
        <v>94</v>
      </c>
      <c r="C16" s="16">
        <v>20</v>
      </c>
      <c r="D16" s="16">
        <v>332</v>
      </c>
      <c r="E16" s="326"/>
      <c r="F16" s="326"/>
      <c r="G16" s="309"/>
      <c r="H16" s="310"/>
      <c r="I16" s="311"/>
      <c r="O16" s="182"/>
    </row>
    <row r="17" spans="2:15" ht="13.5" customHeight="1">
      <c r="B17" s="58" t="s">
        <v>95</v>
      </c>
      <c r="C17" s="16">
        <v>202</v>
      </c>
      <c r="D17" s="16">
        <v>334</v>
      </c>
      <c r="E17" s="326"/>
      <c r="F17" s="326"/>
      <c r="G17" s="309"/>
      <c r="H17" s="310"/>
      <c r="I17" s="311"/>
      <c r="O17" s="182"/>
    </row>
    <row r="18" spans="2:15" ht="13.5" customHeight="1">
      <c r="B18" s="58" t="s">
        <v>96</v>
      </c>
      <c r="C18" s="59">
        <v>132</v>
      </c>
      <c r="D18" s="60">
        <v>8405</v>
      </c>
      <c r="E18" s="326"/>
      <c r="F18" s="326"/>
      <c r="G18" s="309"/>
      <c r="H18" s="310"/>
      <c r="I18" s="311"/>
      <c r="O18" s="182"/>
    </row>
    <row r="19" spans="2:15" ht="13.5" customHeight="1">
      <c r="B19" s="58" t="s">
        <v>97</v>
      </c>
      <c r="C19" s="59">
        <v>131</v>
      </c>
      <c r="D19" s="60">
        <v>346</v>
      </c>
      <c r="E19" s="326"/>
      <c r="F19" s="326"/>
      <c r="G19" s="309"/>
      <c r="H19" s="310"/>
      <c r="I19" s="311"/>
      <c r="O19" s="182"/>
    </row>
    <row r="20" spans="2:15" ht="13.5" customHeight="1">
      <c r="B20" s="58" t="s">
        <v>358</v>
      </c>
      <c r="C20" s="59">
        <v>204</v>
      </c>
      <c r="D20" s="60"/>
      <c r="E20" s="327"/>
      <c r="F20" s="327"/>
      <c r="G20" s="312"/>
      <c r="H20" s="313"/>
      <c r="I20" s="314"/>
      <c r="O20" s="182"/>
    </row>
    <row r="21" spans="2:15" ht="13.5" customHeight="1">
      <c r="B21" s="57" t="s">
        <v>40</v>
      </c>
      <c r="C21" s="18">
        <v>30</v>
      </c>
      <c r="D21" s="18">
        <v>8406</v>
      </c>
      <c r="E21" s="33">
        <v>13</v>
      </c>
      <c r="F21" s="33">
        <v>5</v>
      </c>
      <c r="G21" s="183">
        <f>_XLL.DIA.LAB(G15,O15,'MTO. PREV.'!$C$101:$C$200)</f>
        <v>44823</v>
      </c>
      <c r="H21" s="184"/>
      <c r="I21" s="185"/>
      <c r="O21" s="12">
        <v>1</v>
      </c>
    </row>
    <row r="22" spans="2:15" ht="13.5" customHeight="1">
      <c r="B22" s="57" t="s">
        <v>41</v>
      </c>
      <c r="C22" s="18">
        <v>202</v>
      </c>
      <c r="D22" s="18">
        <v>341</v>
      </c>
      <c r="E22" s="199">
        <v>43</v>
      </c>
      <c r="F22" s="199">
        <v>15</v>
      </c>
      <c r="G22" s="186">
        <f>_XLL.DIA.LAB(G21,O21,'MTO. PREV.'!$C$101:$C$200)</f>
        <v>44824</v>
      </c>
      <c r="H22" s="187"/>
      <c r="I22" s="188"/>
      <c r="O22" s="182">
        <v>5</v>
      </c>
    </row>
    <row r="23" spans="2:15" ht="13.5" customHeight="1">
      <c r="B23" s="61" t="s">
        <v>403</v>
      </c>
      <c r="C23" s="16" t="s">
        <v>404</v>
      </c>
      <c r="D23" s="16"/>
      <c r="E23" s="200"/>
      <c r="F23" s="200"/>
      <c r="G23" s="192"/>
      <c r="H23" s="193"/>
      <c r="I23" s="194"/>
      <c r="O23" s="182"/>
    </row>
    <row r="24" spans="2:15" ht="26.25" customHeight="1">
      <c r="B24" s="62" t="s">
        <v>405</v>
      </c>
      <c r="C24" s="60" t="s">
        <v>404</v>
      </c>
      <c r="D24" s="16"/>
      <c r="E24" s="200"/>
      <c r="F24" s="200"/>
      <c r="G24" s="192"/>
      <c r="H24" s="193"/>
      <c r="I24" s="194"/>
      <c r="O24" s="182"/>
    </row>
    <row r="25" spans="2:15" ht="13.5" customHeight="1">
      <c r="B25" s="61" t="s">
        <v>98</v>
      </c>
      <c r="C25" s="16">
        <v>23</v>
      </c>
      <c r="D25" s="16">
        <v>8407</v>
      </c>
      <c r="E25" s="200"/>
      <c r="F25" s="200"/>
      <c r="G25" s="192"/>
      <c r="H25" s="193"/>
      <c r="I25" s="194"/>
      <c r="O25" s="182"/>
    </row>
    <row r="26" spans="2:15" ht="13.5" customHeight="1">
      <c r="B26" s="61" t="s">
        <v>98</v>
      </c>
      <c r="C26" s="16">
        <v>29</v>
      </c>
      <c r="D26" s="16">
        <v>8408</v>
      </c>
      <c r="E26" s="200"/>
      <c r="F26" s="200"/>
      <c r="G26" s="192"/>
      <c r="H26" s="193"/>
      <c r="I26" s="194"/>
      <c r="O26" s="182"/>
    </row>
    <row r="27" spans="2:15" ht="13.5" customHeight="1">
      <c r="B27" s="61" t="s">
        <v>99</v>
      </c>
      <c r="C27" s="16">
        <v>52</v>
      </c>
      <c r="D27" s="16">
        <v>8421</v>
      </c>
      <c r="E27" s="200"/>
      <c r="F27" s="200"/>
      <c r="G27" s="192"/>
      <c r="H27" s="193"/>
      <c r="I27" s="194"/>
      <c r="O27" s="182"/>
    </row>
    <row r="28" spans="2:15" ht="13.5" customHeight="1">
      <c r="B28" s="61" t="s">
        <v>98</v>
      </c>
      <c r="C28" s="16">
        <v>31</v>
      </c>
      <c r="D28" s="16"/>
      <c r="E28" s="200"/>
      <c r="F28" s="200"/>
      <c r="G28" s="192"/>
      <c r="H28" s="193"/>
      <c r="I28" s="194"/>
      <c r="O28" s="182"/>
    </row>
    <row r="29" spans="2:15" ht="13.5" customHeight="1">
      <c r="B29" s="61" t="s">
        <v>98</v>
      </c>
      <c r="C29" s="16">
        <v>204</v>
      </c>
      <c r="D29" s="16"/>
      <c r="E29" s="201"/>
      <c r="F29" s="201"/>
      <c r="G29" s="189"/>
      <c r="H29" s="190"/>
      <c r="I29" s="191"/>
      <c r="O29" s="182"/>
    </row>
    <row r="30" spans="2:15" ht="13.5" customHeight="1">
      <c r="B30" s="57" t="s">
        <v>42</v>
      </c>
      <c r="C30" s="18">
        <v>36</v>
      </c>
      <c r="D30" s="18">
        <v>8410</v>
      </c>
      <c r="E30" s="199">
        <v>16</v>
      </c>
      <c r="F30" s="199">
        <v>11</v>
      </c>
      <c r="G30" s="186">
        <f>_XLL.DIA.LAB(G22,O22,'MTO. PREV.'!$C$101:$C$200)</f>
        <v>44831</v>
      </c>
      <c r="H30" s="187"/>
      <c r="I30" s="188"/>
      <c r="O30" s="182">
        <v>4</v>
      </c>
    </row>
    <row r="31" spans="2:15" ht="13.5" customHeight="1">
      <c r="B31" s="58" t="s">
        <v>100</v>
      </c>
      <c r="C31" s="16">
        <v>36</v>
      </c>
      <c r="D31" s="16">
        <v>8409</v>
      </c>
      <c r="E31" s="200"/>
      <c r="F31" s="200"/>
      <c r="G31" s="192"/>
      <c r="H31" s="193"/>
      <c r="I31" s="194"/>
      <c r="O31" s="182"/>
    </row>
    <row r="32" spans="2:15" ht="13.5" customHeight="1">
      <c r="B32" s="58" t="s">
        <v>101</v>
      </c>
      <c r="C32" s="16">
        <v>117</v>
      </c>
      <c r="D32" s="16">
        <v>339</v>
      </c>
      <c r="E32" s="200"/>
      <c r="F32" s="200"/>
      <c r="G32" s="192"/>
      <c r="H32" s="193"/>
      <c r="I32" s="194"/>
      <c r="O32" s="182"/>
    </row>
    <row r="33" spans="2:15" ht="13.5" customHeight="1">
      <c r="B33" s="58" t="s">
        <v>101</v>
      </c>
      <c r="C33" s="16">
        <v>204</v>
      </c>
      <c r="D33" s="16"/>
      <c r="E33" s="200"/>
      <c r="F33" s="200"/>
      <c r="G33" s="192"/>
      <c r="H33" s="193"/>
      <c r="I33" s="194"/>
      <c r="O33" s="182"/>
    </row>
    <row r="34" spans="2:15" ht="13.5" customHeight="1">
      <c r="B34" s="58" t="s">
        <v>408</v>
      </c>
      <c r="C34" s="16">
        <v>202</v>
      </c>
      <c r="D34" s="16"/>
      <c r="E34" s="201"/>
      <c r="F34" s="201"/>
      <c r="G34" s="189"/>
      <c r="H34" s="190"/>
      <c r="I34" s="191"/>
      <c r="O34" s="182"/>
    </row>
    <row r="35" spans="2:15" ht="13.5" customHeight="1">
      <c r="B35" s="17" t="s">
        <v>43</v>
      </c>
      <c r="C35" s="18">
        <v>26</v>
      </c>
      <c r="D35" s="18">
        <v>8411</v>
      </c>
      <c r="E35" s="199">
        <v>15</v>
      </c>
      <c r="F35" s="199">
        <v>14</v>
      </c>
      <c r="G35" s="186">
        <f>_XLL.DIA.LAB(G30,O30,'MTO. PREV.'!$C$101:$C$200)</f>
        <v>44837</v>
      </c>
      <c r="H35" s="187"/>
      <c r="I35" s="188"/>
      <c r="O35" s="182">
        <v>2</v>
      </c>
    </row>
    <row r="36" spans="2:15" ht="13.5" customHeight="1">
      <c r="B36" s="58" t="s">
        <v>389</v>
      </c>
      <c r="C36" s="16">
        <v>117</v>
      </c>
      <c r="D36" s="16"/>
      <c r="E36" s="200"/>
      <c r="F36" s="200"/>
      <c r="G36" s="192"/>
      <c r="H36" s="193"/>
      <c r="I36" s="194"/>
      <c r="O36" s="182"/>
    </row>
    <row r="37" spans="2:15" ht="13.5" customHeight="1">
      <c r="B37" s="58" t="s">
        <v>389</v>
      </c>
      <c r="C37" s="16">
        <v>27</v>
      </c>
      <c r="D37" s="16"/>
      <c r="E37" s="201"/>
      <c r="F37" s="201"/>
      <c r="G37" s="189"/>
      <c r="H37" s="190"/>
      <c r="I37" s="191"/>
      <c r="O37" s="182"/>
    </row>
    <row r="38" spans="2:15" ht="13.5" customHeight="1">
      <c r="B38" s="57" t="s">
        <v>44</v>
      </c>
      <c r="C38" s="18">
        <v>20</v>
      </c>
      <c r="D38" s="18">
        <v>8412</v>
      </c>
      <c r="E38" s="199">
        <v>19</v>
      </c>
      <c r="F38" s="199">
        <v>10</v>
      </c>
      <c r="G38" s="186">
        <f>_XLL.DIA.LAB(G35,O35,'MTO. PREV.'!$C$101:$C$200)</f>
        <v>44839</v>
      </c>
      <c r="H38" s="187"/>
      <c r="I38" s="188"/>
      <c r="O38" s="182">
        <v>2</v>
      </c>
    </row>
    <row r="39" spans="2:15" ht="13.5" customHeight="1">
      <c r="B39" s="58" t="s">
        <v>409</v>
      </c>
      <c r="C39" s="16">
        <v>204</v>
      </c>
      <c r="D39" s="16"/>
      <c r="E39" s="200"/>
      <c r="F39" s="200"/>
      <c r="G39" s="192"/>
      <c r="H39" s="193"/>
      <c r="I39" s="194"/>
      <c r="O39" s="182"/>
    </row>
    <row r="40" spans="2:15" ht="13.5" customHeight="1">
      <c r="B40" s="58" t="s">
        <v>406</v>
      </c>
      <c r="C40" s="16">
        <v>202</v>
      </c>
      <c r="D40" s="16"/>
      <c r="E40" s="201"/>
      <c r="F40" s="201"/>
      <c r="G40" s="189"/>
      <c r="H40" s="190"/>
      <c r="I40" s="191"/>
      <c r="O40" s="182"/>
    </row>
    <row r="41" spans="2:15" ht="13.5" customHeight="1">
      <c r="B41" s="57" t="s">
        <v>45</v>
      </c>
      <c r="C41" s="18">
        <v>203</v>
      </c>
      <c r="D41" s="18">
        <v>352</v>
      </c>
      <c r="E41" s="199">
        <v>19</v>
      </c>
      <c r="F41" s="199">
        <v>13</v>
      </c>
      <c r="G41" s="186">
        <f>_XLL.DIA.LAB(G38,O38,'MTO. PREV.'!$C$101:$C$200)</f>
        <v>44841</v>
      </c>
      <c r="H41" s="187"/>
      <c r="I41" s="188"/>
      <c r="O41" s="182">
        <v>3</v>
      </c>
    </row>
    <row r="42" spans="2:15" ht="13.5" customHeight="1">
      <c r="B42" s="58" t="s">
        <v>103</v>
      </c>
      <c r="C42" s="16">
        <v>204</v>
      </c>
      <c r="D42" s="16"/>
      <c r="E42" s="200"/>
      <c r="F42" s="200"/>
      <c r="G42" s="192"/>
      <c r="H42" s="193"/>
      <c r="I42" s="194"/>
      <c r="O42" s="182"/>
    </row>
    <row r="43" spans="2:15" ht="13.5" customHeight="1">
      <c r="B43" s="58" t="s">
        <v>102</v>
      </c>
      <c r="C43" s="16">
        <v>202</v>
      </c>
      <c r="D43" s="16">
        <v>8425</v>
      </c>
      <c r="E43" s="200"/>
      <c r="F43" s="200"/>
      <c r="G43" s="192"/>
      <c r="H43" s="193"/>
      <c r="I43" s="194"/>
      <c r="O43" s="182"/>
    </row>
    <row r="44" spans="2:15" ht="13.5" customHeight="1">
      <c r="B44" s="58" t="s">
        <v>103</v>
      </c>
      <c r="C44" s="16">
        <v>22</v>
      </c>
      <c r="D44" s="16">
        <v>8413</v>
      </c>
      <c r="E44" s="201"/>
      <c r="F44" s="201"/>
      <c r="G44" s="189"/>
      <c r="H44" s="190"/>
      <c r="I44" s="191"/>
      <c r="O44" s="182"/>
    </row>
    <row r="45" spans="2:15" ht="13.5" customHeight="1">
      <c r="B45" s="57" t="s">
        <v>71</v>
      </c>
      <c r="C45" s="18">
        <v>202</v>
      </c>
      <c r="D45" s="18">
        <v>8414</v>
      </c>
      <c r="E45" s="199">
        <v>19</v>
      </c>
      <c r="F45" s="199">
        <v>15</v>
      </c>
      <c r="G45" s="186">
        <f>_XLL.DIA.LAB(G41,O41,'MTO. PREV.'!$C$101:$C$200)</f>
        <v>44846</v>
      </c>
      <c r="H45" s="187"/>
      <c r="I45" s="188"/>
      <c r="O45" s="182">
        <v>5</v>
      </c>
    </row>
    <row r="46" spans="2:15" ht="13.5" customHeight="1">
      <c r="B46" s="58" t="s">
        <v>104</v>
      </c>
      <c r="C46" s="16">
        <v>23</v>
      </c>
      <c r="D46" s="16">
        <v>8415</v>
      </c>
      <c r="E46" s="200"/>
      <c r="F46" s="200"/>
      <c r="G46" s="192"/>
      <c r="H46" s="193"/>
      <c r="I46" s="194"/>
      <c r="L46" s="63"/>
      <c r="O46" s="182"/>
    </row>
    <row r="47" spans="2:15" ht="13.5" customHeight="1">
      <c r="B47" s="58" t="s">
        <v>357</v>
      </c>
      <c r="C47" s="16">
        <v>23</v>
      </c>
      <c r="D47" s="16"/>
      <c r="E47" s="200"/>
      <c r="F47" s="200"/>
      <c r="G47" s="192"/>
      <c r="H47" s="193"/>
      <c r="I47" s="194"/>
      <c r="O47" s="182"/>
    </row>
    <row r="48" spans="2:15" ht="13.5" customHeight="1">
      <c r="B48" s="58" t="s">
        <v>105</v>
      </c>
      <c r="C48" s="16">
        <v>29</v>
      </c>
      <c r="D48" s="16">
        <v>8416</v>
      </c>
      <c r="E48" s="200"/>
      <c r="F48" s="200"/>
      <c r="G48" s="192"/>
      <c r="H48" s="193"/>
      <c r="I48" s="194"/>
      <c r="O48" s="182"/>
    </row>
    <row r="49" spans="2:15" ht="13.5" customHeight="1">
      <c r="B49" s="58" t="s">
        <v>105</v>
      </c>
      <c r="C49" s="16">
        <v>31</v>
      </c>
      <c r="D49" s="16">
        <v>350</v>
      </c>
      <c r="E49" s="200"/>
      <c r="F49" s="200"/>
      <c r="G49" s="192"/>
      <c r="H49" s="193"/>
      <c r="I49" s="194"/>
      <c r="O49" s="182"/>
    </row>
    <row r="50" spans="2:15" ht="13.5" customHeight="1">
      <c r="B50" s="58" t="s">
        <v>407</v>
      </c>
      <c r="C50" s="16">
        <v>60</v>
      </c>
      <c r="D50" s="16">
        <v>8420</v>
      </c>
      <c r="E50" s="200"/>
      <c r="F50" s="200"/>
      <c r="G50" s="192"/>
      <c r="H50" s="193"/>
      <c r="I50" s="194"/>
      <c r="O50" s="182"/>
    </row>
    <row r="51" spans="2:15" ht="13.5" customHeight="1">
      <c r="B51" s="58" t="s">
        <v>106</v>
      </c>
      <c r="C51" s="16">
        <v>202</v>
      </c>
      <c r="D51" s="16">
        <v>348</v>
      </c>
      <c r="E51" s="200"/>
      <c r="F51" s="200"/>
      <c r="G51" s="192"/>
      <c r="H51" s="193"/>
      <c r="I51" s="194"/>
      <c r="O51" s="182"/>
    </row>
    <row r="52" spans="2:15" ht="13.5" customHeight="1">
      <c r="B52" s="58" t="s">
        <v>107</v>
      </c>
      <c r="C52" s="16">
        <v>207</v>
      </c>
      <c r="D52" s="16">
        <v>365</v>
      </c>
      <c r="E52" s="200"/>
      <c r="F52" s="200"/>
      <c r="G52" s="192"/>
      <c r="H52" s="193"/>
      <c r="I52" s="194"/>
      <c r="O52" s="182"/>
    </row>
    <row r="53" spans="2:15" ht="13.5" customHeight="1">
      <c r="B53" s="58" t="s">
        <v>105</v>
      </c>
      <c r="C53" s="16">
        <v>204</v>
      </c>
      <c r="D53" s="16"/>
      <c r="E53" s="201"/>
      <c r="F53" s="201"/>
      <c r="G53" s="189"/>
      <c r="H53" s="190"/>
      <c r="I53" s="191"/>
      <c r="O53" s="182"/>
    </row>
    <row r="54" spans="2:15" ht="13.5" customHeight="1">
      <c r="B54" s="64" t="s">
        <v>46</v>
      </c>
      <c r="C54" s="18">
        <v>26</v>
      </c>
      <c r="D54" s="18">
        <v>8417</v>
      </c>
      <c r="E54" s="199">
        <v>7</v>
      </c>
      <c r="F54" s="199">
        <v>6</v>
      </c>
      <c r="G54" s="186">
        <f>_XLL.DIA.LAB(G45,O45,'MTO. PREV.'!$C$101:$C$200)</f>
        <v>44853</v>
      </c>
      <c r="H54" s="187"/>
      <c r="I54" s="188"/>
      <c r="O54" s="182">
        <v>3</v>
      </c>
    </row>
    <row r="55" spans="2:15" ht="13.5" customHeight="1">
      <c r="B55" s="58" t="s">
        <v>388</v>
      </c>
      <c r="C55" s="16">
        <v>203</v>
      </c>
      <c r="D55" s="16"/>
      <c r="E55" s="200"/>
      <c r="F55" s="200"/>
      <c r="G55" s="192"/>
      <c r="H55" s="193"/>
      <c r="I55" s="194"/>
      <c r="O55" s="182"/>
    </row>
    <row r="56" spans="2:15" ht="13.5" customHeight="1">
      <c r="B56" s="58"/>
      <c r="C56" s="16">
        <v>54</v>
      </c>
      <c r="D56" s="16"/>
      <c r="E56" s="201"/>
      <c r="F56" s="201"/>
      <c r="G56" s="189"/>
      <c r="H56" s="190"/>
      <c r="I56" s="191"/>
      <c r="O56" s="182"/>
    </row>
    <row r="57" spans="2:15" ht="13.5" customHeight="1">
      <c r="B57" s="57" t="s">
        <v>359</v>
      </c>
      <c r="C57" s="18" t="s">
        <v>47</v>
      </c>
      <c r="D57" s="18">
        <v>8422</v>
      </c>
      <c r="E57" s="199">
        <v>7</v>
      </c>
      <c r="F57" s="199">
        <v>6</v>
      </c>
      <c r="G57" s="186">
        <f>_XLL.DIA.LAB(G54,O54,'MTO. PREV.'!$C$101:$C$200)</f>
        <v>44858</v>
      </c>
      <c r="H57" s="187"/>
      <c r="I57" s="188"/>
      <c r="O57" s="182">
        <v>2</v>
      </c>
    </row>
    <row r="58" spans="2:15" ht="13.5" customHeight="1">
      <c r="B58" s="65" t="s">
        <v>388</v>
      </c>
      <c r="C58" s="66">
        <v>117</v>
      </c>
      <c r="D58" s="66"/>
      <c r="E58" s="201"/>
      <c r="F58" s="201"/>
      <c r="G58" s="189"/>
      <c r="H58" s="190"/>
      <c r="I58" s="191"/>
      <c r="O58" s="182"/>
    </row>
    <row r="59" spans="2:15" s="29" customFormat="1" ht="13.5" customHeight="1">
      <c r="B59" s="67" t="s">
        <v>108</v>
      </c>
      <c r="C59" s="66">
        <v>61</v>
      </c>
      <c r="D59" s="66">
        <v>358</v>
      </c>
      <c r="E59" s="199">
        <v>14</v>
      </c>
      <c r="F59" s="199">
        <v>10</v>
      </c>
      <c r="G59" s="186">
        <f>_XLL.DIA.LAB(G57,O57,'MTO. PREV.'!$C$101:$C$200)</f>
        <v>44860</v>
      </c>
      <c r="H59" s="187"/>
      <c r="I59" s="188"/>
      <c r="O59" s="275">
        <v>2</v>
      </c>
    </row>
    <row r="60" spans="2:15" s="29" customFormat="1" ht="13.5" customHeight="1">
      <c r="B60" s="58" t="s">
        <v>387</v>
      </c>
      <c r="C60" s="68">
        <v>202</v>
      </c>
      <c r="D60" s="68"/>
      <c r="E60" s="200"/>
      <c r="F60" s="200"/>
      <c r="G60" s="192"/>
      <c r="H60" s="193"/>
      <c r="I60" s="194"/>
      <c r="O60" s="275"/>
    </row>
    <row r="61" spans="2:15" s="29" customFormat="1" ht="13.5" customHeight="1">
      <c r="B61" s="58" t="s">
        <v>387</v>
      </c>
      <c r="C61" s="68">
        <v>203</v>
      </c>
      <c r="D61" s="68"/>
      <c r="E61" s="201"/>
      <c r="F61" s="201"/>
      <c r="G61" s="189"/>
      <c r="H61" s="190"/>
      <c r="I61" s="191"/>
      <c r="O61" s="275"/>
    </row>
    <row r="62" spans="2:10" s="29" customFormat="1" ht="15.75" customHeight="1">
      <c r="B62" s="198" t="s">
        <v>341</v>
      </c>
      <c r="C62" s="198"/>
      <c r="D62" s="198"/>
      <c r="E62" s="323">
        <f>SUM(E12:E59)</f>
        <v>210</v>
      </c>
      <c r="F62" s="323">
        <f>SUM(F12:F59)</f>
        <v>134</v>
      </c>
      <c r="G62" s="318">
        <f>G12</f>
        <v>44813</v>
      </c>
      <c r="H62" s="316" t="s">
        <v>436</v>
      </c>
      <c r="I62" s="324">
        <f>_XLL.DIA.LAB(G59,O59,'MTO. PREV.'!$C$101:$C$200)</f>
        <v>44862</v>
      </c>
      <c r="J62" s="315"/>
    </row>
    <row r="63" spans="2:10" s="29" customFormat="1" ht="15.75" customHeight="1">
      <c r="B63" s="198"/>
      <c r="C63" s="198"/>
      <c r="D63" s="198"/>
      <c r="E63" s="323"/>
      <c r="F63" s="323"/>
      <c r="G63" s="319"/>
      <c r="H63" s="317"/>
      <c r="I63" s="324"/>
      <c r="J63" s="315"/>
    </row>
    <row r="64" spans="3:4" s="29" customFormat="1" ht="15">
      <c r="C64" s="28"/>
      <c r="D64" s="28"/>
    </row>
  </sheetData>
  <sheetProtection/>
  <mergeCells count="62">
    <mergeCell ref="O54:O56"/>
    <mergeCell ref="F54:F56"/>
    <mergeCell ref="E54:E56"/>
    <mergeCell ref="C6:E6"/>
    <mergeCell ref="F38:F40"/>
    <mergeCell ref="E41:E44"/>
    <mergeCell ref="F41:F44"/>
    <mergeCell ref="O12:O14"/>
    <mergeCell ref="O45:O53"/>
    <mergeCell ref="F45:F53"/>
    <mergeCell ref="O35:O37"/>
    <mergeCell ref="O38:O40"/>
    <mergeCell ref="O41:O44"/>
    <mergeCell ref="B1:I1"/>
    <mergeCell ref="B2:I2"/>
    <mergeCell ref="B3:I3"/>
    <mergeCell ref="B7:I7"/>
    <mergeCell ref="B9:I9"/>
    <mergeCell ref="B8:I8"/>
    <mergeCell ref="B4:I5"/>
    <mergeCell ref="B10:I10"/>
    <mergeCell ref="E30:E34"/>
    <mergeCell ref="F30:F34"/>
    <mergeCell ref="E15:E20"/>
    <mergeCell ref="F15:F20"/>
    <mergeCell ref="E12:E14"/>
    <mergeCell ref="F12:F14"/>
    <mergeCell ref="E22:E29"/>
    <mergeCell ref="G12:I14"/>
    <mergeCell ref="F22:F29"/>
    <mergeCell ref="G11:I11"/>
    <mergeCell ref="G57:I58"/>
    <mergeCell ref="B62:D63"/>
    <mergeCell ref="E62:E63"/>
    <mergeCell ref="F62:F63"/>
    <mergeCell ref="I62:I63"/>
    <mergeCell ref="E35:E37"/>
    <mergeCell ref="F35:F37"/>
    <mergeCell ref="E45:E53"/>
    <mergeCell ref="E38:E40"/>
    <mergeCell ref="G41:I44"/>
    <mergeCell ref="G38:I40"/>
    <mergeCell ref="G35:I37"/>
    <mergeCell ref="G45:I53"/>
    <mergeCell ref="G54:I56"/>
    <mergeCell ref="J62:J63"/>
    <mergeCell ref="H62:H63"/>
    <mergeCell ref="G62:G63"/>
    <mergeCell ref="G15:I20"/>
    <mergeCell ref="G21:I21"/>
    <mergeCell ref="G22:I29"/>
    <mergeCell ref="G30:I34"/>
    <mergeCell ref="O15:O20"/>
    <mergeCell ref="O22:O29"/>
    <mergeCell ref="O30:O34"/>
    <mergeCell ref="F57:F58"/>
    <mergeCell ref="E57:E58"/>
    <mergeCell ref="O57:O58"/>
    <mergeCell ref="O59:O61"/>
    <mergeCell ref="G59:I61"/>
    <mergeCell ref="F59:F61"/>
    <mergeCell ref="E59:E61"/>
  </mergeCells>
  <hyperlinks>
    <hyperlink ref="B6" location="'MTO. PREV.'!A1" display="Inicio"/>
    <hyperlink ref="F6" location="DGSE!A1" display="Atrás"/>
    <hyperlink ref="I6" location="CCS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1:O46"/>
  <sheetViews>
    <sheetView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B8" sqref="B8:I8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1.57421875" style="4" bestFit="1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37"/>
      <c r="C4" s="38"/>
      <c r="D4" s="38"/>
      <c r="E4" s="38"/>
      <c r="F4" s="38"/>
      <c r="G4" s="38"/>
      <c r="H4" s="38"/>
      <c r="I4" s="39"/>
    </row>
    <row r="5" spans="2:9" ht="15">
      <c r="B5" s="37"/>
      <c r="C5" s="38"/>
      <c r="D5" s="38"/>
      <c r="E5" s="38"/>
      <c r="F5" s="38"/>
      <c r="G5" s="38"/>
      <c r="H5" s="38"/>
      <c r="I5" s="39"/>
    </row>
    <row r="6" spans="2:9" ht="15.75" thickBot="1">
      <c r="B6" s="5" t="s">
        <v>336</v>
      </c>
      <c r="C6" s="38"/>
      <c r="D6" s="38"/>
      <c r="E6" s="3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109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334"/>
      <c r="C10" s="335"/>
      <c r="D10" s="335"/>
      <c r="E10" s="335"/>
      <c r="F10" s="335"/>
      <c r="G10" s="279"/>
      <c r="H10" s="279"/>
      <c r="I10" s="336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3</v>
      </c>
    </row>
    <row r="12" spans="2:15" ht="13.5" customHeight="1">
      <c r="B12" s="31" t="s">
        <v>75</v>
      </c>
      <c r="C12" s="18">
        <v>101</v>
      </c>
      <c r="D12" s="18">
        <v>8430</v>
      </c>
      <c r="E12" s="216">
        <v>12</v>
      </c>
      <c r="F12" s="216">
        <v>12</v>
      </c>
      <c r="G12" s="186">
        <f>_XLL.DIA.LAB(CCB!I62,O11,'MTO. PREV.'!$C$101:$C$200)</f>
        <v>44868</v>
      </c>
      <c r="H12" s="187"/>
      <c r="I12" s="188"/>
      <c r="J12" s="36"/>
      <c r="O12" s="182">
        <v>1</v>
      </c>
    </row>
    <row r="13" spans="2:15" ht="15">
      <c r="B13" s="17" t="s">
        <v>30</v>
      </c>
      <c r="C13" s="18">
        <v>101</v>
      </c>
      <c r="D13" s="18">
        <v>8435</v>
      </c>
      <c r="E13" s="216"/>
      <c r="F13" s="216"/>
      <c r="G13" s="192"/>
      <c r="H13" s="193"/>
      <c r="I13" s="194"/>
      <c r="O13" s="182"/>
    </row>
    <row r="14" spans="2:15" ht="15">
      <c r="B14" s="17" t="s">
        <v>38</v>
      </c>
      <c r="C14" s="18">
        <v>101</v>
      </c>
      <c r="D14" s="18">
        <v>8433</v>
      </c>
      <c r="E14" s="216"/>
      <c r="F14" s="216"/>
      <c r="G14" s="189"/>
      <c r="H14" s="190"/>
      <c r="I14" s="191"/>
      <c r="O14" s="182"/>
    </row>
    <row r="15" spans="2:15" ht="15">
      <c r="B15" s="17" t="s">
        <v>89</v>
      </c>
      <c r="C15" s="18" t="s">
        <v>360</v>
      </c>
      <c r="D15" s="18">
        <v>8436</v>
      </c>
      <c r="E15" s="33">
        <v>5</v>
      </c>
      <c r="F15" s="33">
        <v>4</v>
      </c>
      <c r="G15" s="183">
        <f>_XLL.DIA.LAB(G12,O12,'MTO. PREV.'!$C$101:$C$200)</f>
        <v>44869</v>
      </c>
      <c r="H15" s="184"/>
      <c r="I15" s="185"/>
      <c r="O15" s="12">
        <v>1</v>
      </c>
    </row>
    <row r="16" spans="2:15" ht="15">
      <c r="B16" s="17" t="s">
        <v>433</v>
      </c>
      <c r="C16" s="18">
        <v>105</v>
      </c>
      <c r="D16" s="18">
        <v>8437</v>
      </c>
      <c r="E16" s="33">
        <v>10</v>
      </c>
      <c r="F16" s="33">
        <v>6</v>
      </c>
      <c r="G16" s="183">
        <f>_XLL.DIA.LAB(G15,O15,'MTO. PREV.'!$C$101:$C$200)</f>
        <v>44872</v>
      </c>
      <c r="H16" s="184"/>
      <c r="I16" s="185"/>
      <c r="O16" s="12">
        <v>1</v>
      </c>
    </row>
    <row r="17" spans="2:15" ht="15">
      <c r="B17" s="17" t="s">
        <v>414</v>
      </c>
      <c r="C17" s="18">
        <v>101</v>
      </c>
      <c r="D17" s="18">
        <v>8438</v>
      </c>
      <c r="E17" s="33">
        <v>16</v>
      </c>
      <c r="F17" s="33">
        <v>8</v>
      </c>
      <c r="G17" s="183">
        <f>_XLL.DIA.LAB(G16,O16,'MTO. PREV.'!$C$101:$C$200)</f>
        <v>44873</v>
      </c>
      <c r="H17" s="184"/>
      <c r="I17" s="185"/>
      <c r="O17" s="12">
        <v>1</v>
      </c>
    </row>
    <row r="18" spans="2:15" ht="15">
      <c r="B18" s="40" t="s">
        <v>110</v>
      </c>
      <c r="C18" s="18">
        <v>105</v>
      </c>
      <c r="D18" s="18">
        <v>410</v>
      </c>
      <c r="E18" s="33">
        <v>9</v>
      </c>
      <c r="F18" s="33">
        <v>9</v>
      </c>
      <c r="G18" s="183">
        <f>_XLL.DIA.LAB(G17,O17,'MTO. PREV.'!$C$101:$C$200)</f>
        <v>44874</v>
      </c>
      <c r="H18" s="184"/>
      <c r="I18" s="185"/>
      <c r="O18" s="12">
        <v>1</v>
      </c>
    </row>
    <row r="19" spans="2:15" ht="15">
      <c r="B19" s="17" t="s">
        <v>363</v>
      </c>
      <c r="C19" s="18">
        <v>101</v>
      </c>
      <c r="D19" s="18">
        <v>8441</v>
      </c>
      <c r="E19" s="33">
        <v>12</v>
      </c>
      <c r="F19" s="33">
        <v>5</v>
      </c>
      <c r="G19" s="183">
        <f>_XLL.DIA.LAB(G18,O18,'MTO. PREV.'!$C$101:$C$200)</f>
        <v>44875</v>
      </c>
      <c r="H19" s="184"/>
      <c r="I19" s="185"/>
      <c r="O19" s="12">
        <v>1</v>
      </c>
    </row>
    <row r="20" spans="2:15" ht="27" customHeight="1">
      <c r="B20" s="41" t="s">
        <v>412</v>
      </c>
      <c r="C20" s="42" t="s">
        <v>361</v>
      </c>
      <c r="D20" s="42">
        <v>8443</v>
      </c>
      <c r="E20" s="33">
        <v>3</v>
      </c>
      <c r="F20" s="33">
        <v>0</v>
      </c>
      <c r="G20" s="183">
        <f>_XLL.DIA.LAB(G19,O19,'MTO. PREV.'!$C$101:$C$200)</f>
        <v>44876</v>
      </c>
      <c r="H20" s="184"/>
      <c r="I20" s="185"/>
      <c r="O20" s="12">
        <v>1</v>
      </c>
    </row>
    <row r="21" spans="2:15" ht="15">
      <c r="B21" s="17" t="s">
        <v>49</v>
      </c>
      <c r="C21" s="18">
        <v>107</v>
      </c>
      <c r="D21" s="18">
        <v>8434</v>
      </c>
      <c r="E21" s="33">
        <v>7</v>
      </c>
      <c r="F21" s="33">
        <v>7</v>
      </c>
      <c r="G21" s="183">
        <f>_XLL.DIA.LAB(G20,O20,'MTO. PREV.'!$C$101:$C$200)</f>
        <v>44879</v>
      </c>
      <c r="H21" s="184"/>
      <c r="I21" s="185"/>
      <c r="O21" s="12">
        <v>1</v>
      </c>
    </row>
    <row r="22" spans="2:15" ht="13.5" customHeight="1">
      <c r="B22" s="17" t="s">
        <v>411</v>
      </c>
      <c r="C22" s="18" t="s">
        <v>361</v>
      </c>
      <c r="D22" s="18">
        <v>8440</v>
      </c>
      <c r="E22" s="33">
        <v>4</v>
      </c>
      <c r="F22" s="33">
        <v>2</v>
      </c>
      <c r="G22" s="183">
        <f>_XLL.DIA.LAB(G21,O21,'MTO. PREV.'!$C$101:$C$200)</f>
        <v>44880</v>
      </c>
      <c r="H22" s="184"/>
      <c r="I22" s="185"/>
      <c r="O22" s="12">
        <v>1</v>
      </c>
    </row>
    <row r="23" spans="2:15" ht="15">
      <c r="B23" s="17" t="s">
        <v>362</v>
      </c>
      <c r="C23" s="18">
        <v>101</v>
      </c>
      <c r="D23" s="18" t="s">
        <v>111</v>
      </c>
      <c r="E23" s="33">
        <v>1</v>
      </c>
      <c r="F23" s="33">
        <v>1</v>
      </c>
      <c r="G23" s="183">
        <f>_XLL.DIA.LAB(G22,O22,'MTO. PREV.'!$C$101:$C$200)</f>
        <v>44881</v>
      </c>
      <c r="H23" s="184"/>
      <c r="I23" s="185"/>
      <c r="O23" s="12">
        <v>1</v>
      </c>
    </row>
    <row r="24" spans="2:15" ht="15">
      <c r="B24" s="43" t="s">
        <v>434</v>
      </c>
      <c r="C24" s="16">
        <v>101</v>
      </c>
      <c r="D24" s="16" t="s">
        <v>112</v>
      </c>
      <c r="E24" s="44">
        <v>21</v>
      </c>
      <c r="F24" s="44">
        <v>13</v>
      </c>
      <c r="G24" s="183">
        <f>_XLL.DIA.LAB(G23,O23,'MTO. PREV.'!$C$101:$C$200)</f>
        <v>44882</v>
      </c>
      <c r="H24" s="184"/>
      <c r="I24" s="185"/>
      <c r="O24" s="12">
        <v>1</v>
      </c>
    </row>
    <row r="25" spans="2:15" ht="15">
      <c r="B25" s="17" t="s">
        <v>410</v>
      </c>
      <c r="C25" s="18">
        <v>101</v>
      </c>
      <c r="D25" s="18" t="s">
        <v>50</v>
      </c>
      <c r="E25" s="199">
        <v>27</v>
      </c>
      <c r="F25" s="199">
        <v>17</v>
      </c>
      <c r="G25" s="186">
        <f>_XLL.DIA.LAB(G24,O24,'MTO. PREV.'!$C$101:$C$200)</f>
        <v>44883</v>
      </c>
      <c r="H25" s="187"/>
      <c r="I25" s="188"/>
      <c r="O25" s="182">
        <v>2</v>
      </c>
    </row>
    <row r="26" spans="2:15" ht="15">
      <c r="B26" s="45" t="s">
        <v>370</v>
      </c>
      <c r="C26" s="18"/>
      <c r="D26" s="18"/>
      <c r="E26" s="200"/>
      <c r="F26" s="200"/>
      <c r="G26" s="192"/>
      <c r="H26" s="193"/>
      <c r="I26" s="194"/>
      <c r="O26" s="182"/>
    </row>
    <row r="27" spans="2:15" ht="15">
      <c r="B27" s="46" t="s">
        <v>365</v>
      </c>
      <c r="C27" s="16">
        <v>101</v>
      </c>
      <c r="D27" s="16" t="s">
        <v>113</v>
      </c>
      <c r="E27" s="200"/>
      <c r="F27" s="200"/>
      <c r="G27" s="192"/>
      <c r="H27" s="193"/>
      <c r="I27" s="194"/>
      <c r="O27" s="182"/>
    </row>
    <row r="28" spans="2:15" ht="15">
      <c r="B28" s="46" t="s">
        <v>364</v>
      </c>
      <c r="C28" s="16">
        <v>101</v>
      </c>
      <c r="D28" s="16">
        <v>406</v>
      </c>
      <c r="E28" s="200"/>
      <c r="F28" s="200"/>
      <c r="G28" s="192"/>
      <c r="H28" s="193"/>
      <c r="I28" s="194"/>
      <c r="O28" s="182"/>
    </row>
    <row r="29" spans="2:15" ht="15">
      <c r="B29" s="46" t="s">
        <v>366</v>
      </c>
      <c r="C29" s="16">
        <v>101</v>
      </c>
      <c r="D29" s="16">
        <v>8439</v>
      </c>
      <c r="E29" s="200"/>
      <c r="F29" s="200"/>
      <c r="G29" s="192"/>
      <c r="H29" s="193"/>
      <c r="I29" s="194"/>
      <c r="O29" s="182"/>
    </row>
    <row r="30" spans="2:15" ht="15">
      <c r="B30" s="46" t="s">
        <v>367</v>
      </c>
      <c r="C30" s="16">
        <v>101</v>
      </c>
      <c r="D30" s="16">
        <v>403</v>
      </c>
      <c r="E30" s="200"/>
      <c r="F30" s="200"/>
      <c r="G30" s="192"/>
      <c r="H30" s="193"/>
      <c r="I30" s="194"/>
      <c r="O30" s="182"/>
    </row>
    <row r="31" spans="2:15" ht="15">
      <c r="B31" s="46" t="s">
        <v>368</v>
      </c>
      <c r="C31" s="16">
        <v>101</v>
      </c>
      <c r="D31" s="16">
        <v>8442</v>
      </c>
      <c r="E31" s="200"/>
      <c r="F31" s="200"/>
      <c r="G31" s="192"/>
      <c r="H31" s="193"/>
      <c r="I31" s="194"/>
      <c r="O31" s="182"/>
    </row>
    <row r="32" spans="2:15" ht="15">
      <c r="B32" s="46" t="s">
        <v>114</v>
      </c>
      <c r="C32" s="16">
        <v>213</v>
      </c>
      <c r="D32" s="16" t="s">
        <v>115</v>
      </c>
      <c r="E32" s="200"/>
      <c r="F32" s="200"/>
      <c r="G32" s="192"/>
      <c r="H32" s="193"/>
      <c r="I32" s="194"/>
      <c r="O32" s="182"/>
    </row>
    <row r="33" spans="2:15" ht="15">
      <c r="B33" s="46" t="s">
        <v>369</v>
      </c>
      <c r="C33" s="16">
        <v>213</v>
      </c>
      <c r="D33" s="16">
        <v>9267</v>
      </c>
      <c r="E33" s="201"/>
      <c r="F33" s="201"/>
      <c r="G33" s="189"/>
      <c r="H33" s="190"/>
      <c r="I33" s="191"/>
      <c r="O33" s="182"/>
    </row>
    <row r="34" spans="2:9" ht="13.5" customHeight="1">
      <c r="B34" s="198" t="s">
        <v>341</v>
      </c>
      <c r="C34" s="198"/>
      <c r="D34" s="198" t="s">
        <v>339</v>
      </c>
      <c r="E34" s="337">
        <f>SUM(E12:E33)</f>
        <v>127</v>
      </c>
      <c r="F34" s="337">
        <f>SUM(F12:F33)</f>
        <v>84</v>
      </c>
      <c r="G34" s="318">
        <f>G12</f>
        <v>44868</v>
      </c>
      <c r="H34" s="316" t="s">
        <v>436</v>
      </c>
      <c r="I34" s="332">
        <f>_XLL.DIA.LAB(G25,O25,'MTO. PREV.'!$C$101:$C$200)</f>
        <v>44888</v>
      </c>
    </row>
    <row r="35" spans="2:9" ht="13.5" customHeight="1">
      <c r="B35" s="198"/>
      <c r="C35" s="198"/>
      <c r="D35" s="198"/>
      <c r="E35" s="338"/>
      <c r="F35" s="338"/>
      <c r="G35" s="319"/>
      <c r="H35" s="317"/>
      <c r="I35" s="333"/>
    </row>
    <row r="36" spans="2:9" ht="15">
      <c r="B36" s="47"/>
      <c r="C36" s="28"/>
      <c r="D36" s="28"/>
      <c r="E36" s="48"/>
      <c r="F36" s="48"/>
      <c r="G36" s="48"/>
      <c r="H36" s="48"/>
      <c r="I36" s="48"/>
    </row>
    <row r="37" spans="3:8" ht="15">
      <c r="C37" s="172"/>
      <c r="D37" s="172"/>
      <c r="E37" s="49"/>
      <c r="F37" s="49"/>
      <c r="G37" s="49"/>
      <c r="H37" s="49"/>
    </row>
    <row r="38" spans="2:9" ht="15">
      <c r="B38" s="29"/>
      <c r="C38" s="29"/>
      <c r="D38" s="29"/>
      <c r="E38" s="50"/>
      <c r="F38" s="50"/>
      <c r="G38" s="50"/>
      <c r="H38" s="50"/>
      <c r="I38" s="29"/>
    </row>
    <row r="39" spans="2:9" ht="15">
      <c r="B39" s="51"/>
      <c r="C39" s="28"/>
      <c r="D39" s="28"/>
      <c r="E39" s="52"/>
      <c r="F39" s="52"/>
      <c r="G39" s="52"/>
      <c r="H39" s="52"/>
      <c r="I39" s="53"/>
    </row>
    <row r="40" spans="3:4" s="29" customFormat="1" ht="15">
      <c r="C40" s="28"/>
      <c r="D40" s="28"/>
    </row>
    <row r="41" spans="3:4" s="29" customFormat="1" ht="15">
      <c r="C41" s="28"/>
      <c r="D41" s="28"/>
    </row>
    <row r="42" spans="3:4" s="29" customFormat="1" ht="15">
      <c r="C42" s="28"/>
      <c r="D42" s="28"/>
    </row>
    <row r="43" spans="3:4" s="29" customFormat="1" ht="15">
      <c r="C43" s="28"/>
      <c r="D43" s="28"/>
    </row>
    <row r="44" spans="3:4" s="29" customFormat="1" ht="15">
      <c r="C44" s="28"/>
      <c r="D44" s="28"/>
    </row>
    <row r="45" spans="3:4" s="29" customFormat="1" ht="15">
      <c r="C45" s="28"/>
      <c r="D45" s="28"/>
    </row>
    <row r="46" spans="3:4" s="29" customFormat="1" ht="15">
      <c r="C46" s="28"/>
      <c r="D46" s="28"/>
    </row>
  </sheetData>
  <sheetProtection/>
  <mergeCells count="32">
    <mergeCell ref="C37:D37"/>
    <mergeCell ref="E34:E35"/>
    <mergeCell ref="B34:D35"/>
    <mergeCell ref="B1:I1"/>
    <mergeCell ref="E12:E14"/>
    <mergeCell ref="F34:F35"/>
    <mergeCell ref="B9:I9"/>
    <mergeCell ref="B8:I8"/>
    <mergeCell ref="F12:F14"/>
    <mergeCell ref="B2:I2"/>
    <mergeCell ref="B10:I10"/>
    <mergeCell ref="B3:I3"/>
    <mergeCell ref="B7:I7"/>
    <mergeCell ref="E25:E33"/>
    <mergeCell ref="F25:F33"/>
    <mergeCell ref="G25:I33"/>
    <mergeCell ref="G24:I24"/>
    <mergeCell ref="G34:G35"/>
    <mergeCell ref="H34:H35"/>
    <mergeCell ref="G23:I23"/>
    <mergeCell ref="G22:I22"/>
    <mergeCell ref="G21:I21"/>
    <mergeCell ref="G20:I20"/>
    <mergeCell ref="I34:I35"/>
    <mergeCell ref="O25:O33"/>
    <mergeCell ref="O12:O14"/>
    <mergeCell ref="G17:I17"/>
    <mergeCell ref="G16:I16"/>
    <mergeCell ref="G15:I15"/>
    <mergeCell ref="G12:I14"/>
    <mergeCell ref="G19:I19"/>
    <mergeCell ref="G18:I18"/>
  </mergeCells>
  <hyperlinks>
    <hyperlink ref="B6" location="'MTO. PREV.'!A1" display="Inicio"/>
    <hyperlink ref="F6" location="CCB!A1" display="Atrás"/>
    <hyperlink ref="I6" location="CCDyC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O31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G12" sqref="G12:I13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116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3.5" customHeight="1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2</v>
      </c>
    </row>
    <row r="12" spans="2:15" ht="13.5" customHeight="1">
      <c r="B12" s="31" t="s">
        <v>75</v>
      </c>
      <c r="C12" s="18" t="s">
        <v>53</v>
      </c>
      <c r="D12" s="18">
        <v>8450</v>
      </c>
      <c r="E12" s="216">
        <v>6</v>
      </c>
      <c r="F12" s="216">
        <v>4</v>
      </c>
      <c r="G12" s="186">
        <f>_XLL.DIA.LAB(CCS!I34,O11,'MTO. PREV.'!$C$101:$C$200)</f>
        <v>44890</v>
      </c>
      <c r="H12" s="187"/>
      <c r="I12" s="188"/>
      <c r="O12" s="182">
        <v>0</v>
      </c>
    </row>
    <row r="13" spans="2:15" ht="13.5" customHeight="1">
      <c r="B13" s="32" t="s">
        <v>117</v>
      </c>
      <c r="C13" s="16" t="s">
        <v>53</v>
      </c>
      <c r="D13" s="16">
        <v>8446</v>
      </c>
      <c r="E13" s="216"/>
      <c r="F13" s="216"/>
      <c r="G13" s="189"/>
      <c r="H13" s="190"/>
      <c r="I13" s="191"/>
      <c r="O13" s="182"/>
    </row>
    <row r="14" spans="2:15" ht="13.5" customHeight="1">
      <c r="B14" s="31" t="s">
        <v>371</v>
      </c>
      <c r="C14" s="18" t="s">
        <v>53</v>
      </c>
      <c r="D14" s="18">
        <v>8455</v>
      </c>
      <c r="E14" s="216">
        <v>1</v>
      </c>
      <c r="F14" s="216">
        <v>0</v>
      </c>
      <c r="G14" s="186">
        <f>_XLL.DIA.LAB(G12,O12,'MTO. PREV.'!$C$101:$C$200)</f>
        <v>44890</v>
      </c>
      <c r="H14" s="187"/>
      <c r="I14" s="188"/>
      <c r="O14" s="182">
        <v>1</v>
      </c>
    </row>
    <row r="15" spans="2:15" ht="13.5" customHeight="1">
      <c r="B15" s="31" t="s">
        <v>38</v>
      </c>
      <c r="C15" s="18" t="s">
        <v>53</v>
      </c>
      <c r="D15" s="18">
        <v>8453</v>
      </c>
      <c r="E15" s="216"/>
      <c r="F15" s="216"/>
      <c r="G15" s="189"/>
      <c r="H15" s="190"/>
      <c r="I15" s="191"/>
      <c r="O15" s="182"/>
    </row>
    <row r="16" spans="2:15" ht="13.5" customHeight="1">
      <c r="B16" s="31" t="s">
        <v>372</v>
      </c>
      <c r="C16" s="18" t="s">
        <v>53</v>
      </c>
      <c r="D16" s="18">
        <v>8456</v>
      </c>
      <c r="E16" s="33">
        <v>7</v>
      </c>
      <c r="F16" s="33">
        <v>1</v>
      </c>
      <c r="G16" s="183">
        <f>_XLL.DIA.LAB(G14,O14,'MTO. PREV.'!$C$101:$C$200)</f>
        <v>44893</v>
      </c>
      <c r="H16" s="184"/>
      <c r="I16" s="185"/>
      <c r="J16" s="4" t="s">
        <v>374</v>
      </c>
      <c r="O16" s="12">
        <v>0</v>
      </c>
    </row>
    <row r="17" spans="2:15" ht="13.5" customHeight="1">
      <c r="B17" s="31" t="s">
        <v>51</v>
      </c>
      <c r="C17" s="18" t="s">
        <v>53</v>
      </c>
      <c r="D17" s="18">
        <v>8458</v>
      </c>
      <c r="E17" s="33">
        <v>10</v>
      </c>
      <c r="F17" s="33">
        <v>2</v>
      </c>
      <c r="G17" s="183">
        <f>_XLL.DIA.LAB(G16,O16,'MTO. PREV.'!$C$101:$C$200)</f>
        <v>44893</v>
      </c>
      <c r="H17" s="184"/>
      <c r="I17" s="185"/>
      <c r="O17" s="12">
        <v>1</v>
      </c>
    </row>
    <row r="18" spans="2:15" ht="13.5" customHeight="1">
      <c r="B18" s="31" t="s">
        <v>415</v>
      </c>
      <c r="C18" s="18" t="s">
        <v>53</v>
      </c>
      <c r="D18" s="18">
        <v>9072</v>
      </c>
      <c r="E18" s="33">
        <v>6</v>
      </c>
      <c r="F18" s="33">
        <v>4</v>
      </c>
      <c r="G18" s="183">
        <f>_XLL.DIA.LAB(G17,O17,'MTO. PREV.'!$C$101:$C$200)</f>
        <v>44894</v>
      </c>
      <c r="H18" s="184"/>
      <c r="I18" s="185"/>
      <c r="O18" s="12">
        <v>0</v>
      </c>
    </row>
    <row r="19" spans="2:15" ht="13.5" customHeight="1">
      <c r="B19" s="31" t="s">
        <v>373</v>
      </c>
      <c r="C19" s="18" t="s">
        <v>53</v>
      </c>
      <c r="D19" s="18">
        <v>8459</v>
      </c>
      <c r="E19" s="33">
        <v>5</v>
      </c>
      <c r="F19" s="33">
        <v>0</v>
      </c>
      <c r="G19" s="183">
        <f>_XLL.DIA.LAB(G18,O18,'MTO. PREV.'!$C$101:$C$200)</f>
        <v>44894</v>
      </c>
      <c r="H19" s="184"/>
      <c r="I19" s="185"/>
      <c r="O19" s="12">
        <v>0</v>
      </c>
    </row>
    <row r="20" spans="2:15" ht="13.5" customHeight="1">
      <c r="B20" s="31" t="s">
        <v>413</v>
      </c>
      <c r="C20" s="18" t="s">
        <v>53</v>
      </c>
      <c r="D20" s="18">
        <v>9071</v>
      </c>
      <c r="E20" s="33">
        <v>6</v>
      </c>
      <c r="F20" s="33">
        <v>5</v>
      </c>
      <c r="G20" s="183">
        <f>_XLL.DIA.LAB(G19,O19,'MTO. PREV.'!$C$101:$C$200)</f>
        <v>44894</v>
      </c>
      <c r="H20" s="184"/>
      <c r="I20" s="185"/>
      <c r="O20" s="12">
        <v>1</v>
      </c>
    </row>
    <row r="21" spans="2:15" ht="13.5" customHeight="1">
      <c r="B21" s="31" t="s">
        <v>416</v>
      </c>
      <c r="C21" s="18" t="s">
        <v>53</v>
      </c>
      <c r="D21" s="18">
        <v>8448</v>
      </c>
      <c r="E21" s="33">
        <v>4</v>
      </c>
      <c r="F21" s="33">
        <v>2</v>
      </c>
      <c r="G21" s="183">
        <f>_XLL.DIA.LAB(G20,O20,'MTO. PREV.'!$C$101:$C$200)</f>
        <v>44895</v>
      </c>
      <c r="H21" s="184"/>
      <c r="I21" s="185"/>
      <c r="O21" s="12">
        <v>1</v>
      </c>
    </row>
    <row r="22" spans="2:15" ht="13.5" customHeight="1" thickBot="1">
      <c r="B22" s="34" t="s">
        <v>52</v>
      </c>
      <c r="C22" s="35" t="s">
        <v>53</v>
      </c>
      <c r="D22" s="35">
        <v>8449</v>
      </c>
      <c r="E22" s="33">
        <v>8</v>
      </c>
      <c r="F22" s="33">
        <v>10</v>
      </c>
      <c r="G22" s="183">
        <f>_XLL.DIA.LAB(G21,O21,'MTO. PREV.'!$C$101:$C$200)</f>
        <v>44896</v>
      </c>
      <c r="H22" s="184"/>
      <c r="I22" s="185"/>
      <c r="J22" s="36"/>
      <c r="O22" s="12"/>
    </row>
    <row r="23" spans="2:9" ht="15">
      <c r="B23" s="198" t="s">
        <v>341</v>
      </c>
      <c r="C23" s="198"/>
      <c r="D23" s="198" t="s">
        <v>339</v>
      </c>
      <c r="E23" s="22">
        <f>SUM(E12:E22)</f>
        <v>53</v>
      </c>
      <c r="F23" s="22">
        <f>SUM(F12:F22)</f>
        <v>28</v>
      </c>
      <c r="G23" s="23">
        <f>G12</f>
        <v>44890</v>
      </c>
      <c r="H23" s="24" t="s">
        <v>436</v>
      </c>
      <c r="I23" s="3">
        <f>_XLL.DIA.LAB(G22,O22,'MTO. PREV.'!$C$101:$C$200)</f>
        <v>44896</v>
      </c>
    </row>
    <row r="24" spans="2:8" ht="15">
      <c r="B24" s="36" t="s">
        <v>435</v>
      </c>
      <c r="E24" s="27"/>
      <c r="F24" s="27"/>
      <c r="G24" s="27"/>
      <c r="H24" s="27"/>
    </row>
    <row r="25" spans="3:4" s="29" customFormat="1" ht="15">
      <c r="C25" s="28"/>
      <c r="D25" s="28"/>
    </row>
    <row r="26" spans="3:4" s="29" customFormat="1" ht="15">
      <c r="C26" s="28"/>
      <c r="D26" s="28"/>
    </row>
    <row r="27" spans="3:4" s="29" customFormat="1" ht="15">
      <c r="C27" s="28"/>
      <c r="D27" s="28"/>
    </row>
    <row r="28" spans="3:4" s="29" customFormat="1" ht="15">
      <c r="C28" s="28"/>
      <c r="D28" s="28"/>
    </row>
    <row r="29" spans="3:4" s="29" customFormat="1" ht="15">
      <c r="C29" s="28"/>
      <c r="D29" s="28"/>
    </row>
    <row r="30" spans="3:4" s="29" customFormat="1" ht="15">
      <c r="C30" s="28"/>
      <c r="D30" s="28"/>
    </row>
    <row r="31" spans="3:4" s="29" customFormat="1" ht="15">
      <c r="C31" s="28"/>
      <c r="D31" s="28"/>
    </row>
  </sheetData>
  <sheetProtection/>
  <mergeCells count="25">
    <mergeCell ref="B1:I1"/>
    <mergeCell ref="E12:E13"/>
    <mergeCell ref="B2:I2"/>
    <mergeCell ref="B3:I3"/>
    <mergeCell ref="B7:I7"/>
    <mergeCell ref="B9:I9"/>
    <mergeCell ref="F12:F13"/>
    <mergeCell ref="B8:I8"/>
    <mergeCell ref="B10:I10"/>
    <mergeCell ref="B4:I5"/>
    <mergeCell ref="B23:D23"/>
    <mergeCell ref="C6:E6"/>
    <mergeCell ref="E14:E15"/>
    <mergeCell ref="F14:F15"/>
    <mergeCell ref="G12:I13"/>
    <mergeCell ref="G14:I15"/>
    <mergeCell ref="G22:I22"/>
    <mergeCell ref="G21:I21"/>
    <mergeCell ref="O12:O13"/>
    <mergeCell ref="G20:I20"/>
    <mergeCell ref="G19:I19"/>
    <mergeCell ref="G18:I18"/>
    <mergeCell ref="G17:I17"/>
    <mergeCell ref="G16:I16"/>
    <mergeCell ref="O14:O15"/>
  </mergeCells>
  <hyperlinks>
    <hyperlink ref="B6" location="'MTO. PREV.'!A1" display="Inicio"/>
    <hyperlink ref="F6" location="CCS!A1" display="Atrás"/>
    <hyperlink ref="I6" location="CCEyA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1:O38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G12" sqref="G12:I15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28125" style="4" customWidth="1"/>
    <col min="8" max="8" width="2.00390625" style="4" customWidth="1"/>
    <col min="9" max="9" width="12.281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118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.75" thickBot="1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2</v>
      </c>
    </row>
    <row r="12" spans="2:15" ht="13.5" customHeight="1">
      <c r="B12" s="13" t="s">
        <v>75</v>
      </c>
      <c r="C12" s="14">
        <v>32</v>
      </c>
      <c r="D12" s="14" t="s">
        <v>119</v>
      </c>
      <c r="E12" s="339">
        <v>17</v>
      </c>
      <c r="F12" s="339">
        <v>17</v>
      </c>
      <c r="G12" s="186">
        <f>_XLL.DIA.LAB(CCDyC!I23,O11,'MTO. PREV.'!$C$101:$C$200)</f>
        <v>44900</v>
      </c>
      <c r="H12" s="187"/>
      <c r="I12" s="188"/>
      <c r="O12" s="182">
        <v>1</v>
      </c>
    </row>
    <row r="13" spans="2:15" ht="15">
      <c r="B13" s="15" t="s">
        <v>120</v>
      </c>
      <c r="C13" s="16">
        <v>32</v>
      </c>
      <c r="D13" s="16" t="s">
        <v>119</v>
      </c>
      <c r="E13" s="339"/>
      <c r="F13" s="339"/>
      <c r="G13" s="192"/>
      <c r="H13" s="193"/>
      <c r="I13" s="194"/>
      <c r="O13" s="182"/>
    </row>
    <row r="14" spans="2:15" ht="15">
      <c r="B14" s="17" t="s">
        <v>30</v>
      </c>
      <c r="C14" s="18">
        <v>32</v>
      </c>
      <c r="D14" s="18">
        <v>8465</v>
      </c>
      <c r="E14" s="339"/>
      <c r="F14" s="339"/>
      <c r="G14" s="192"/>
      <c r="H14" s="193"/>
      <c r="I14" s="194"/>
      <c r="O14" s="182"/>
    </row>
    <row r="15" spans="2:15" ht="15">
      <c r="B15" s="17" t="s">
        <v>38</v>
      </c>
      <c r="C15" s="18">
        <v>32</v>
      </c>
      <c r="D15" s="18">
        <v>379</v>
      </c>
      <c r="E15" s="339"/>
      <c r="F15" s="339"/>
      <c r="G15" s="189"/>
      <c r="H15" s="190"/>
      <c r="I15" s="191"/>
      <c r="O15" s="182"/>
    </row>
    <row r="16" spans="2:15" ht="15">
      <c r="B16" s="17" t="s">
        <v>399</v>
      </c>
      <c r="C16" s="18">
        <v>32</v>
      </c>
      <c r="D16" s="18">
        <v>8463</v>
      </c>
      <c r="E16" s="339">
        <v>16</v>
      </c>
      <c r="F16" s="339">
        <v>13</v>
      </c>
      <c r="G16" s="186">
        <f>_XLL.DIA.LAB(G12,O12,'MTO. PREV.'!$C$101:$C$200)</f>
        <v>44901</v>
      </c>
      <c r="H16" s="187"/>
      <c r="I16" s="188"/>
      <c r="O16" s="182">
        <v>1</v>
      </c>
    </row>
    <row r="17" spans="2:15" ht="15">
      <c r="B17" s="15" t="s">
        <v>122</v>
      </c>
      <c r="C17" s="16">
        <v>32</v>
      </c>
      <c r="D17" s="16" t="s">
        <v>123</v>
      </c>
      <c r="E17" s="339"/>
      <c r="F17" s="339"/>
      <c r="G17" s="189"/>
      <c r="H17" s="190"/>
      <c r="I17" s="191"/>
      <c r="O17" s="182"/>
    </row>
    <row r="18" spans="2:15" ht="15">
      <c r="B18" s="17" t="s">
        <v>54</v>
      </c>
      <c r="C18" s="18">
        <v>32</v>
      </c>
      <c r="D18" s="18">
        <v>8467</v>
      </c>
      <c r="E18" s="339">
        <v>6</v>
      </c>
      <c r="F18" s="339">
        <v>5</v>
      </c>
      <c r="G18" s="186">
        <f>_XLL.DIA.LAB(G16,O16,'MTO. PREV.'!$C$101:$C$200)</f>
        <v>44902</v>
      </c>
      <c r="H18" s="187"/>
      <c r="I18" s="188"/>
      <c r="O18" s="182">
        <v>0</v>
      </c>
    </row>
    <row r="19" spans="2:15" ht="15">
      <c r="B19" s="15" t="s">
        <v>122</v>
      </c>
      <c r="C19" s="16">
        <v>32</v>
      </c>
      <c r="D19" s="16" t="s">
        <v>124</v>
      </c>
      <c r="E19" s="339"/>
      <c r="F19" s="339"/>
      <c r="G19" s="189"/>
      <c r="H19" s="190"/>
      <c r="I19" s="191"/>
      <c r="O19" s="182"/>
    </row>
    <row r="20" spans="2:15" ht="15">
      <c r="B20" s="17" t="s">
        <v>400</v>
      </c>
      <c r="C20" s="18" t="s">
        <v>121</v>
      </c>
      <c r="D20" s="18">
        <v>378</v>
      </c>
      <c r="E20" s="19">
        <v>2</v>
      </c>
      <c r="F20" s="19">
        <v>1</v>
      </c>
      <c r="G20" s="183">
        <f>_XLL.DIA.LAB(G18,O18,'MTO. PREV.'!$C$101:$C$200)</f>
        <v>44902</v>
      </c>
      <c r="H20" s="184"/>
      <c r="I20" s="185"/>
      <c r="O20" s="12">
        <v>1</v>
      </c>
    </row>
    <row r="21" spans="2:15" ht="15">
      <c r="B21" s="17" t="s">
        <v>55</v>
      </c>
      <c r="C21" s="18">
        <v>32</v>
      </c>
      <c r="D21" s="18">
        <v>8468</v>
      </c>
      <c r="E21" s="339">
        <v>8</v>
      </c>
      <c r="F21" s="339">
        <v>6</v>
      </c>
      <c r="G21" s="186">
        <f>_XLL.DIA.LAB(G20,O20,'MTO. PREV.'!$C$101:$C$200)</f>
        <v>44903</v>
      </c>
      <c r="H21" s="187"/>
      <c r="I21" s="188"/>
      <c r="O21" s="182">
        <v>1</v>
      </c>
    </row>
    <row r="22" spans="2:15" ht="15">
      <c r="B22" s="15" t="s">
        <v>122</v>
      </c>
      <c r="C22" s="16">
        <v>32</v>
      </c>
      <c r="D22" s="16">
        <v>374</v>
      </c>
      <c r="E22" s="339"/>
      <c r="F22" s="339"/>
      <c r="G22" s="189"/>
      <c r="H22" s="190"/>
      <c r="I22" s="191"/>
      <c r="O22" s="182"/>
    </row>
    <row r="23" spans="2:15" ht="15">
      <c r="B23" s="17" t="s">
        <v>56</v>
      </c>
      <c r="C23" s="18">
        <v>32</v>
      </c>
      <c r="D23" s="18">
        <v>8464</v>
      </c>
      <c r="E23" s="339">
        <v>12</v>
      </c>
      <c r="F23" s="339">
        <v>9</v>
      </c>
      <c r="G23" s="186">
        <f>_XLL.DIA.LAB(G21,O21,'MTO. PREV.'!$C$101:$C$200)</f>
        <v>44904</v>
      </c>
      <c r="H23" s="187"/>
      <c r="I23" s="188"/>
      <c r="O23" s="182">
        <v>1</v>
      </c>
    </row>
    <row r="24" spans="2:15" ht="15">
      <c r="B24" s="15" t="s">
        <v>122</v>
      </c>
      <c r="C24" s="16">
        <v>32</v>
      </c>
      <c r="D24" s="16">
        <v>9075</v>
      </c>
      <c r="E24" s="339"/>
      <c r="F24" s="339"/>
      <c r="G24" s="189"/>
      <c r="H24" s="190"/>
      <c r="I24" s="191"/>
      <c r="O24" s="182"/>
    </row>
    <row r="25" spans="2:15" ht="15">
      <c r="B25" s="17" t="s">
        <v>377</v>
      </c>
      <c r="C25" s="18">
        <v>32</v>
      </c>
      <c r="D25" s="18">
        <v>8471</v>
      </c>
      <c r="E25" s="339">
        <v>6</v>
      </c>
      <c r="F25" s="339">
        <v>8</v>
      </c>
      <c r="G25" s="186">
        <f>_XLL.DIA.LAB(G23,O23,'MTO. PREV.'!$C$101:$C$200)</f>
        <v>44908</v>
      </c>
      <c r="H25" s="187"/>
      <c r="I25" s="188"/>
      <c r="O25" s="182">
        <v>1</v>
      </c>
    </row>
    <row r="26" spans="2:15" ht="15">
      <c r="B26" s="15" t="s">
        <v>122</v>
      </c>
      <c r="C26" s="16">
        <v>32</v>
      </c>
      <c r="D26" s="16">
        <v>9074</v>
      </c>
      <c r="E26" s="339"/>
      <c r="F26" s="339"/>
      <c r="G26" s="189"/>
      <c r="H26" s="190"/>
      <c r="I26" s="191"/>
      <c r="O26" s="182"/>
    </row>
    <row r="27" spans="2:15" ht="15">
      <c r="B27" s="17" t="s">
        <v>8</v>
      </c>
      <c r="C27" s="18">
        <v>32</v>
      </c>
      <c r="D27" s="18">
        <v>8472</v>
      </c>
      <c r="E27" s="339">
        <v>11</v>
      </c>
      <c r="F27" s="339">
        <v>8</v>
      </c>
      <c r="G27" s="186">
        <f>_XLL.DIA.LAB(G25,O25,'MTO. PREV.'!$C$101:$C$200)</f>
        <v>44909</v>
      </c>
      <c r="H27" s="187"/>
      <c r="I27" s="188"/>
      <c r="O27" s="182">
        <v>1</v>
      </c>
    </row>
    <row r="28" spans="2:15" ht="15">
      <c r="B28" s="15" t="s">
        <v>122</v>
      </c>
      <c r="C28" s="16">
        <v>32</v>
      </c>
      <c r="D28" s="16">
        <v>9073</v>
      </c>
      <c r="E28" s="339"/>
      <c r="F28" s="339"/>
      <c r="G28" s="189"/>
      <c r="H28" s="190"/>
      <c r="I28" s="191"/>
      <c r="O28" s="182"/>
    </row>
    <row r="29" spans="2:15" ht="15">
      <c r="B29" s="17" t="s">
        <v>57</v>
      </c>
      <c r="C29" s="18">
        <v>32</v>
      </c>
      <c r="D29" s="18">
        <v>8466</v>
      </c>
      <c r="E29" s="339">
        <v>7</v>
      </c>
      <c r="F29" s="339">
        <v>6</v>
      </c>
      <c r="G29" s="186">
        <f>_XLL.DIA.LAB(G27,O27,'MTO. PREV.'!$C$101:$C$200)</f>
        <v>44910</v>
      </c>
      <c r="H29" s="187"/>
      <c r="I29" s="188"/>
      <c r="O29" s="182">
        <v>1</v>
      </c>
    </row>
    <row r="30" spans="2:15" ht="15.75" thickBot="1">
      <c r="B30" s="20" t="s">
        <v>122</v>
      </c>
      <c r="C30" s="21">
        <v>32</v>
      </c>
      <c r="D30" s="21">
        <v>9076</v>
      </c>
      <c r="E30" s="339"/>
      <c r="F30" s="339"/>
      <c r="G30" s="189"/>
      <c r="H30" s="190"/>
      <c r="I30" s="191"/>
      <c r="O30" s="182"/>
    </row>
    <row r="31" spans="2:9" ht="15">
      <c r="B31" s="198" t="s">
        <v>341</v>
      </c>
      <c r="C31" s="198"/>
      <c r="D31" s="198" t="s">
        <v>339</v>
      </c>
      <c r="E31" s="22">
        <f>SUM(E12:E30)</f>
        <v>85</v>
      </c>
      <c r="F31" s="22">
        <f>SUM(F12:F30)</f>
        <v>73</v>
      </c>
      <c r="G31" s="23">
        <f>G12</f>
        <v>44900</v>
      </c>
      <c r="H31" s="24" t="s">
        <v>436</v>
      </c>
      <c r="I31" s="3">
        <f>_XLL.DIA.LAB(G29,O29,'MTO. PREV.'!$C$101:$C$200)</f>
        <v>44911</v>
      </c>
    </row>
    <row r="32" spans="2:8" ht="15">
      <c r="B32" s="25"/>
      <c r="C32" s="26"/>
      <c r="E32" s="27"/>
      <c r="F32" s="27"/>
      <c r="G32" s="27"/>
      <c r="H32" s="27"/>
    </row>
    <row r="33" spans="2:4" s="29" customFormat="1" ht="15">
      <c r="B33" s="26"/>
      <c r="C33" s="28"/>
      <c r="D33" s="28"/>
    </row>
    <row r="34" spans="2:4" s="29" customFormat="1" ht="15">
      <c r="B34" s="30"/>
      <c r="C34" s="28"/>
      <c r="D34" s="28"/>
    </row>
    <row r="35" spans="3:4" s="29" customFormat="1" ht="15">
      <c r="C35" s="28"/>
      <c r="D35" s="28"/>
    </row>
    <row r="36" spans="3:4" s="29" customFormat="1" ht="15">
      <c r="C36" s="28"/>
      <c r="D36" s="28"/>
    </row>
    <row r="37" spans="3:4" s="29" customFormat="1" ht="15">
      <c r="C37" s="28"/>
      <c r="D37" s="28"/>
    </row>
    <row r="38" spans="3:4" s="29" customFormat="1" ht="15">
      <c r="C38" s="28"/>
      <c r="D38" s="28"/>
    </row>
  </sheetData>
  <sheetProtection/>
  <mergeCells count="43">
    <mergeCell ref="E12:E15"/>
    <mergeCell ref="F12:F15"/>
    <mergeCell ref="B4:I5"/>
    <mergeCell ref="C6:E6"/>
    <mergeCell ref="F16:F17"/>
    <mergeCell ref="E16:E17"/>
    <mergeCell ref="B8:I8"/>
    <mergeCell ref="B10:I10"/>
    <mergeCell ref="G12:I15"/>
    <mergeCell ref="G29:I30"/>
    <mergeCell ref="G27:I28"/>
    <mergeCell ref="E18:E19"/>
    <mergeCell ref="F18:F19"/>
    <mergeCell ref="F21:F22"/>
    <mergeCell ref="B1:I1"/>
    <mergeCell ref="B2:I2"/>
    <mergeCell ref="B3:I3"/>
    <mergeCell ref="B7:I7"/>
    <mergeCell ref="B9:I9"/>
    <mergeCell ref="E29:E30"/>
    <mergeCell ref="E21:E22"/>
    <mergeCell ref="E27:E28"/>
    <mergeCell ref="F27:F28"/>
    <mergeCell ref="B31:D31"/>
    <mergeCell ref="E23:E24"/>
    <mergeCell ref="E25:E26"/>
    <mergeCell ref="F29:F30"/>
    <mergeCell ref="F23:F24"/>
    <mergeCell ref="F25:F26"/>
    <mergeCell ref="G25:I26"/>
    <mergeCell ref="G23:I24"/>
    <mergeCell ref="G21:I22"/>
    <mergeCell ref="G20:I20"/>
    <mergeCell ref="G18:I19"/>
    <mergeCell ref="G16:I17"/>
    <mergeCell ref="O12:O15"/>
    <mergeCell ref="O16:O17"/>
    <mergeCell ref="O18:O19"/>
    <mergeCell ref="O21:O22"/>
    <mergeCell ref="O29:O30"/>
    <mergeCell ref="O27:O28"/>
    <mergeCell ref="O25:O26"/>
    <mergeCell ref="O23:O24"/>
  </mergeCells>
  <hyperlinks>
    <hyperlink ref="B6" location="'MTO. PREV.'!A1" display="Inicio"/>
    <hyperlink ref="F6" location="CCDyC!A1" display="Atrás"/>
    <hyperlink ref="I6" location="CCSyH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I22" sqref="I22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90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.75" thickBot="1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3</v>
      </c>
    </row>
    <row r="12" spans="2:15" ht="13.5" customHeight="1">
      <c r="B12" s="57" t="s">
        <v>75</v>
      </c>
      <c r="C12" s="18">
        <v>214</v>
      </c>
      <c r="D12" s="18">
        <v>7200</v>
      </c>
      <c r="E12" s="205">
        <v>12</v>
      </c>
      <c r="F12" s="205">
        <v>6</v>
      </c>
      <c r="G12" s="186">
        <f>_XLL.DIA.LAB(CCSyH!I35,O11,'MTO. PREV.'!$C$101:$C$200)</f>
        <v>44622</v>
      </c>
      <c r="H12" s="187"/>
      <c r="I12" s="188"/>
      <c r="O12" s="182">
        <v>1</v>
      </c>
    </row>
    <row r="13" spans="2:15" ht="13.5" customHeight="1">
      <c r="B13" s="57" t="s">
        <v>140</v>
      </c>
      <c r="C13" s="18">
        <v>214</v>
      </c>
      <c r="D13" s="18">
        <v>7201</v>
      </c>
      <c r="E13" s="200"/>
      <c r="F13" s="200"/>
      <c r="G13" s="192"/>
      <c r="H13" s="193"/>
      <c r="I13" s="194"/>
      <c r="O13" s="182"/>
    </row>
    <row r="14" spans="2:15" ht="13.5" customHeight="1">
      <c r="B14" s="57" t="s">
        <v>141</v>
      </c>
      <c r="C14" s="18">
        <v>214</v>
      </c>
      <c r="D14" s="18">
        <v>7201</v>
      </c>
      <c r="E14" s="200"/>
      <c r="F14" s="200"/>
      <c r="G14" s="192"/>
      <c r="H14" s="193"/>
      <c r="I14" s="194"/>
      <c r="O14" s="182"/>
    </row>
    <row r="15" spans="2:15" ht="13.5" customHeight="1">
      <c r="B15" s="57" t="s">
        <v>38</v>
      </c>
      <c r="C15" s="18">
        <v>214</v>
      </c>
      <c r="D15" s="18">
        <v>9265</v>
      </c>
      <c r="E15" s="201"/>
      <c r="F15" s="201"/>
      <c r="G15" s="189"/>
      <c r="H15" s="190"/>
      <c r="I15" s="191"/>
      <c r="O15" s="182"/>
    </row>
    <row r="16" spans="2:15" ht="13.5" customHeight="1">
      <c r="B16" s="57" t="s">
        <v>92</v>
      </c>
      <c r="C16" s="101">
        <v>214</v>
      </c>
      <c r="D16" s="101">
        <v>9266</v>
      </c>
      <c r="E16" s="33">
        <v>8</v>
      </c>
      <c r="F16" s="33">
        <v>3</v>
      </c>
      <c r="G16" s="183">
        <f>_XLL.DIA.LAB(G12,O12,'MTO. PREV.'!$C$101:$C$200)</f>
        <v>44623</v>
      </c>
      <c r="H16" s="184"/>
      <c r="I16" s="185"/>
      <c r="O16" s="12">
        <v>0</v>
      </c>
    </row>
    <row r="17" spans="2:15" ht="17.25" customHeight="1">
      <c r="B17" s="57" t="s">
        <v>380</v>
      </c>
      <c r="C17" s="101">
        <v>214</v>
      </c>
      <c r="D17" s="101">
        <v>9265</v>
      </c>
      <c r="E17" s="95">
        <v>6</v>
      </c>
      <c r="F17" s="95">
        <v>3</v>
      </c>
      <c r="G17" s="195">
        <f>_XLL.DIA.LAB(G16,O16,'MTO. PREV.'!$C$101:$C$200)</f>
        <v>44623</v>
      </c>
      <c r="H17" s="196"/>
      <c r="I17" s="197"/>
      <c r="O17" s="12">
        <v>1</v>
      </c>
    </row>
    <row r="18" spans="2:15" ht="17.25" customHeight="1">
      <c r="B18" s="102" t="s">
        <v>145</v>
      </c>
      <c r="C18" s="60">
        <v>16</v>
      </c>
      <c r="D18" s="60">
        <v>767</v>
      </c>
      <c r="E18" s="95">
        <v>3</v>
      </c>
      <c r="F18" s="95">
        <v>3</v>
      </c>
      <c r="G18" s="195">
        <f>_XLL.DIA.LAB(G17,O17,'MTO. PREV.'!$C$101:$C$200)</f>
        <v>44624</v>
      </c>
      <c r="H18" s="196"/>
      <c r="I18" s="197"/>
      <c r="O18" s="12">
        <v>1</v>
      </c>
    </row>
    <row r="19" spans="2:15" ht="26.25" customHeight="1">
      <c r="B19" s="103" t="s">
        <v>146</v>
      </c>
      <c r="C19" s="59"/>
      <c r="D19" s="60" t="s">
        <v>142</v>
      </c>
      <c r="E19" s="95">
        <v>4</v>
      </c>
      <c r="F19" s="95">
        <v>2</v>
      </c>
      <c r="G19" s="195">
        <f>_XLL.DIA.LAB(G18,O18,'MTO. PREV.'!$C$101:$C$200)</f>
        <v>44627</v>
      </c>
      <c r="H19" s="196"/>
      <c r="I19" s="197"/>
      <c r="O19" s="12">
        <v>1</v>
      </c>
    </row>
    <row r="20" spans="2:15" ht="26.25" customHeight="1">
      <c r="B20" s="104" t="s">
        <v>147</v>
      </c>
      <c r="C20" s="59"/>
      <c r="D20" s="59" t="s">
        <v>143</v>
      </c>
      <c r="E20" s="95">
        <v>5</v>
      </c>
      <c r="F20" s="95">
        <v>2</v>
      </c>
      <c r="G20" s="195">
        <f>_XLL.DIA.LAB(G19,O19,'MTO. PREV.'!$C$101:$C$200)</f>
        <v>44628</v>
      </c>
      <c r="H20" s="196"/>
      <c r="I20" s="197"/>
      <c r="O20" s="12">
        <v>1</v>
      </c>
    </row>
    <row r="21" spans="2:15" ht="29.25" customHeight="1" thickBot="1">
      <c r="B21" s="105" t="s">
        <v>148</v>
      </c>
      <c r="C21" s="106"/>
      <c r="D21" s="107" t="s">
        <v>144</v>
      </c>
      <c r="E21" s="95">
        <v>5</v>
      </c>
      <c r="F21" s="95">
        <v>2</v>
      </c>
      <c r="G21" s="195">
        <f>_XLL.DIA.LAB(G20,O20,'MTO. PREV.'!$C$101:$C$200)</f>
        <v>44629</v>
      </c>
      <c r="H21" s="196"/>
      <c r="I21" s="197"/>
      <c r="O21" s="12">
        <v>1</v>
      </c>
    </row>
    <row r="22" spans="2:9" ht="15">
      <c r="B22" s="198" t="s">
        <v>341</v>
      </c>
      <c r="C22" s="198"/>
      <c r="D22" s="198" t="s">
        <v>339</v>
      </c>
      <c r="E22" s="96">
        <f>SUM(E12:E21)</f>
        <v>43</v>
      </c>
      <c r="F22" s="96">
        <f>SUM(F12:F21)</f>
        <v>21</v>
      </c>
      <c r="G22" s="97">
        <f>G12</f>
        <v>44622</v>
      </c>
      <c r="H22" s="24" t="s">
        <v>436</v>
      </c>
      <c r="I22" s="98">
        <f>_XLL.DIA.LAB(G21,O21,'MTO. PREV.'!$C$101:$C$200)</f>
        <v>44630</v>
      </c>
    </row>
    <row r="23" spans="5:8" ht="15">
      <c r="E23" s="27"/>
      <c r="F23" s="27"/>
      <c r="G23" s="27"/>
      <c r="H23" s="27"/>
    </row>
    <row r="24" spans="3:4" s="29" customFormat="1" ht="15">
      <c r="C24" s="28"/>
      <c r="D24" s="28"/>
    </row>
    <row r="25" spans="3:4" s="29" customFormat="1" ht="15">
      <c r="C25" s="28"/>
      <c r="D25" s="28"/>
    </row>
    <row r="26" spans="3:4" s="29" customFormat="1" ht="15">
      <c r="C26" s="28"/>
      <c r="D26" s="28"/>
    </row>
    <row r="27" spans="3:4" s="29" customFormat="1" ht="15">
      <c r="C27" s="28"/>
      <c r="D27" s="28"/>
    </row>
    <row r="28" spans="3:4" s="29" customFormat="1" ht="15">
      <c r="C28" s="28"/>
      <c r="D28" s="28"/>
    </row>
    <row r="29" spans="3:4" s="29" customFormat="1" ht="15">
      <c r="C29" s="28"/>
      <c r="D29" s="28"/>
    </row>
    <row r="30" spans="3:4" s="29" customFormat="1" ht="15">
      <c r="C30" s="28"/>
      <c r="D30" s="28"/>
    </row>
  </sheetData>
  <sheetProtection/>
  <mergeCells count="20">
    <mergeCell ref="G12:I15"/>
    <mergeCell ref="B1:I1"/>
    <mergeCell ref="B2:I2"/>
    <mergeCell ref="B3:I3"/>
    <mergeCell ref="B7:I7"/>
    <mergeCell ref="B9:I9"/>
    <mergeCell ref="E12:E15"/>
    <mergeCell ref="F12:F15"/>
    <mergeCell ref="B8:I8"/>
    <mergeCell ref="B10:I10"/>
    <mergeCell ref="O12:O15"/>
    <mergeCell ref="B22:D22"/>
    <mergeCell ref="B4:I5"/>
    <mergeCell ref="C6:E6"/>
    <mergeCell ref="G21:I21"/>
    <mergeCell ref="G20:I20"/>
    <mergeCell ref="G19:I19"/>
    <mergeCell ref="G18:I18"/>
    <mergeCell ref="G17:I17"/>
    <mergeCell ref="G16:I16"/>
  </mergeCells>
  <hyperlinks>
    <hyperlink ref="B6" location="'MTO. PREV.'!A1" display="Inicio"/>
    <hyperlink ref="F6" location="CCSyH!A1" display="Atrás"/>
    <hyperlink ref="I6" location="CCAGRO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8" sqref="B8:I8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149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1</v>
      </c>
    </row>
    <row r="12" spans="2:15" ht="13.5" customHeight="1">
      <c r="B12" s="57" t="s">
        <v>75</v>
      </c>
      <c r="C12" s="18" t="s">
        <v>88</v>
      </c>
      <c r="D12" s="18">
        <v>8150</v>
      </c>
      <c r="E12" s="216">
        <v>10</v>
      </c>
      <c r="F12" s="216">
        <v>16</v>
      </c>
      <c r="G12" s="186">
        <f>_XLL.DIA.LAB(CAyC!I22,O11,'MTO. PREV.'!$C$101:$C$200)</f>
        <v>44631</v>
      </c>
      <c r="H12" s="187"/>
      <c r="I12" s="188"/>
      <c r="O12" s="182">
        <v>0</v>
      </c>
    </row>
    <row r="13" spans="2:15" ht="15">
      <c r="B13" s="57" t="s">
        <v>140</v>
      </c>
      <c r="C13" s="18" t="s">
        <v>88</v>
      </c>
      <c r="D13" s="18" t="s">
        <v>150</v>
      </c>
      <c r="E13" s="216"/>
      <c r="F13" s="216"/>
      <c r="G13" s="192"/>
      <c r="H13" s="193"/>
      <c r="I13" s="194"/>
      <c r="O13" s="182"/>
    </row>
    <row r="14" spans="2:15" ht="15">
      <c r="B14" s="57" t="s">
        <v>30</v>
      </c>
      <c r="C14" s="18" t="s">
        <v>88</v>
      </c>
      <c r="D14" s="18">
        <v>8116</v>
      </c>
      <c r="E14" s="216"/>
      <c r="F14" s="216"/>
      <c r="G14" s="192"/>
      <c r="H14" s="193"/>
      <c r="I14" s="194"/>
      <c r="O14" s="182"/>
    </row>
    <row r="15" spans="2:15" ht="15">
      <c r="B15" s="57" t="s">
        <v>48</v>
      </c>
      <c r="C15" s="18" t="s">
        <v>88</v>
      </c>
      <c r="D15" s="18">
        <v>8118</v>
      </c>
      <c r="E15" s="216"/>
      <c r="F15" s="216"/>
      <c r="G15" s="189"/>
      <c r="H15" s="190"/>
      <c r="I15" s="191"/>
      <c r="O15" s="182"/>
    </row>
    <row r="16" spans="2:15" ht="15">
      <c r="B16" s="57" t="s">
        <v>31</v>
      </c>
      <c r="C16" s="18" t="s">
        <v>88</v>
      </c>
      <c r="D16" s="18" t="s">
        <v>152</v>
      </c>
      <c r="E16" s="33">
        <v>2</v>
      </c>
      <c r="F16" s="33">
        <v>3</v>
      </c>
      <c r="G16" s="212">
        <f>_XLL.DIA.LAB(G12,O12,'MTO. PREV.'!$C$101:$C$200)</f>
        <v>44631</v>
      </c>
      <c r="H16" s="213"/>
      <c r="I16" s="214"/>
      <c r="O16" s="12">
        <v>0</v>
      </c>
    </row>
    <row r="17" spans="2:15" ht="15">
      <c r="B17" s="57" t="s">
        <v>32</v>
      </c>
      <c r="C17" s="18" t="s">
        <v>88</v>
      </c>
      <c r="D17" s="18">
        <v>8110</v>
      </c>
      <c r="E17" s="33">
        <v>6</v>
      </c>
      <c r="F17" s="33">
        <v>2</v>
      </c>
      <c r="G17" s="212">
        <f>_XLL.DIA.LAB(G16,O16,'MTO. PREV.'!$C$101:$C$200)</f>
        <v>44631</v>
      </c>
      <c r="H17" s="213"/>
      <c r="I17" s="214"/>
      <c r="O17" s="12">
        <v>0</v>
      </c>
    </row>
    <row r="18" spans="2:15" ht="15">
      <c r="B18" s="57" t="s">
        <v>33</v>
      </c>
      <c r="C18" s="18" t="s">
        <v>88</v>
      </c>
      <c r="D18" s="18">
        <v>8115</v>
      </c>
      <c r="E18" s="33">
        <v>7</v>
      </c>
      <c r="F18" s="33">
        <v>3</v>
      </c>
      <c r="G18" s="212">
        <f>_XLL.DIA.LAB(G17,O17,'MTO. PREV.'!$C$101:$C$200)</f>
        <v>44631</v>
      </c>
      <c r="H18" s="213"/>
      <c r="I18" s="214"/>
      <c r="O18" s="12">
        <v>1</v>
      </c>
    </row>
    <row r="19" spans="2:15" ht="15">
      <c r="B19" s="57" t="s">
        <v>34</v>
      </c>
      <c r="C19" s="18" t="s">
        <v>88</v>
      </c>
      <c r="D19" s="18" t="s">
        <v>151</v>
      </c>
      <c r="E19" s="33">
        <v>2</v>
      </c>
      <c r="F19" s="33">
        <v>2</v>
      </c>
      <c r="G19" s="212">
        <f>_XLL.DIA.LAB(G18,O18,'MTO. PREV.'!$C$101:$C$200)</f>
        <v>44634</v>
      </c>
      <c r="H19" s="213"/>
      <c r="I19" s="214"/>
      <c r="O19" s="12">
        <v>0</v>
      </c>
    </row>
    <row r="20" spans="2:15" ht="15">
      <c r="B20" s="57" t="s">
        <v>35</v>
      </c>
      <c r="C20" s="18" t="s">
        <v>88</v>
      </c>
      <c r="D20" s="18">
        <v>8109</v>
      </c>
      <c r="E20" s="33">
        <v>7</v>
      </c>
      <c r="F20" s="33">
        <v>5</v>
      </c>
      <c r="G20" s="212">
        <f>_XLL.DIA.LAB(G19,O19,'MTO. PREV.'!$C$101:$C$200)</f>
        <v>44634</v>
      </c>
      <c r="H20" s="213"/>
      <c r="I20" s="214"/>
      <c r="O20" s="12">
        <v>0</v>
      </c>
    </row>
    <row r="21" spans="2:15" ht="13.5" customHeight="1">
      <c r="B21" s="57" t="s">
        <v>36</v>
      </c>
      <c r="C21" s="18" t="s">
        <v>88</v>
      </c>
      <c r="D21" s="18">
        <v>3244</v>
      </c>
      <c r="E21" s="199">
        <v>13</v>
      </c>
      <c r="F21" s="199">
        <v>6</v>
      </c>
      <c r="G21" s="186">
        <f>_XLL.DIA.LAB(G20,O20,'MTO. PREV.'!$C$101:$C$200)</f>
        <v>44634</v>
      </c>
      <c r="H21" s="187"/>
      <c r="I21" s="188"/>
      <c r="O21" s="182">
        <v>1</v>
      </c>
    </row>
    <row r="22" spans="2:15" ht="13.5" customHeight="1">
      <c r="B22" s="58" t="s">
        <v>155</v>
      </c>
      <c r="C22" s="16" t="s">
        <v>154</v>
      </c>
      <c r="D22" s="16" t="s">
        <v>156</v>
      </c>
      <c r="E22" s="200"/>
      <c r="F22" s="200"/>
      <c r="G22" s="192"/>
      <c r="H22" s="193"/>
      <c r="I22" s="194"/>
      <c r="O22" s="182"/>
    </row>
    <row r="23" spans="2:15" ht="15">
      <c r="B23" s="15" t="s">
        <v>153</v>
      </c>
      <c r="C23" s="16" t="s">
        <v>154</v>
      </c>
      <c r="D23" s="16">
        <v>8130</v>
      </c>
      <c r="E23" s="200"/>
      <c r="F23" s="200"/>
      <c r="G23" s="192"/>
      <c r="H23" s="193"/>
      <c r="I23" s="194"/>
      <c r="O23" s="182"/>
    </row>
    <row r="24" spans="2:15" ht="15">
      <c r="B24" s="15" t="s">
        <v>157</v>
      </c>
      <c r="C24" s="16" t="s">
        <v>158</v>
      </c>
      <c r="D24" s="16" t="s">
        <v>156</v>
      </c>
      <c r="E24" s="200"/>
      <c r="F24" s="200"/>
      <c r="G24" s="192"/>
      <c r="H24" s="193"/>
      <c r="I24" s="194"/>
      <c r="O24" s="182"/>
    </row>
    <row r="25" spans="2:15" ht="15">
      <c r="B25" s="15" t="s">
        <v>159</v>
      </c>
      <c r="C25" s="16" t="s">
        <v>160</v>
      </c>
      <c r="D25" s="16">
        <v>8122</v>
      </c>
      <c r="E25" s="201"/>
      <c r="F25" s="201"/>
      <c r="G25" s="189"/>
      <c r="H25" s="190"/>
      <c r="I25" s="191"/>
      <c r="O25" s="182"/>
    </row>
    <row r="26" spans="2:15" ht="27.75" customHeight="1" thickBot="1">
      <c r="B26" s="108" t="s">
        <v>161</v>
      </c>
      <c r="C26" s="109"/>
      <c r="D26" s="35" t="s">
        <v>162</v>
      </c>
      <c r="E26" s="33">
        <v>2</v>
      </c>
      <c r="F26" s="33">
        <v>1</v>
      </c>
      <c r="G26" s="183">
        <f>_XLL.DIA.LAB(G21,O21,'MTO. PREV.'!$C$101:$C$200)</f>
        <v>44635</v>
      </c>
      <c r="H26" s="184"/>
      <c r="I26" s="185"/>
      <c r="O26" s="12">
        <v>1</v>
      </c>
    </row>
    <row r="27" spans="2:9" ht="15">
      <c r="B27" s="215" t="s">
        <v>341</v>
      </c>
      <c r="C27" s="215"/>
      <c r="D27" s="215" t="s">
        <v>339</v>
      </c>
      <c r="E27" s="96">
        <f>SUM(E12:E26)</f>
        <v>49</v>
      </c>
      <c r="F27" s="96">
        <f>SUM(F12:F26)</f>
        <v>38</v>
      </c>
      <c r="G27" s="97">
        <f>G12</f>
        <v>44631</v>
      </c>
      <c r="H27" s="24" t="s">
        <v>436</v>
      </c>
      <c r="I27" s="98">
        <f>_XLL.DIA.LAB(G26,O26,'MTO. PREV.'!$C$101:$C$200)</f>
        <v>44636</v>
      </c>
    </row>
    <row r="28" spans="5:8" ht="15">
      <c r="E28" s="27"/>
      <c r="F28" s="27"/>
      <c r="G28" s="27"/>
      <c r="H28" s="27"/>
    </row>
    <row r="29" spans="2:9" ht="15">
      <c r="B29" s="50"/>
      <c r="C29" s="50"/>
      <c r="D29" s="50"/>
      <c r="E29" s="50"/>
      <c r="F29" s="50"/>
      <c r="G29" s="50"/>
      <c r="H29" s="50"/>
      <c r="I29" s="50"/>
    </row>
    <row r="30" spans="2:9" ht="15">
      <c r="B30" s="50"/>
      <c r="C30" s="50"/>
      <c r="D30" s="50"/>
      <c r="E30" s="50"/>
      <c r="F30" s="50"/>
      <c r="G30" s="50"/>
      <c r="H30" s="50"/>
      <c r="I30" s="50"/>
    </row>
    <row r="31" spans="2:9" ht="15">
      <c r="B31" s="50"/>
      <c r="C31" s="50"/>
      <c r="D31" s="50"/>
      <c r="E31" s="50"/>
      <c r="F31" s="50"/>
      <c r="G31" s="50"/>
      <c r="H31" s="50"/>
      <c r="I31" s="50"/>
    </row>
    <row r="32" spans="3:4" s="29" customFormat="1" ht="15">
      <c r="C32" s="28"/>
      <c r="D32" s="28"/>
    </row>
    <row r="33" spans="3:4" s="29" customFormat="1" ht="15">
      <c r="C33" s="28"/>
      <c r="D33" s="28"/>
    </row>
    <row r="34" spans="3:4" s="29" customFormat="1" ht="15">
      <c r="C34" s="28"/>
      <c r="D34" s="28"/>
    </row>
    <row r="35" spans="3:4" s="29" customFormat="1" ht="15">
      <c r="C35" s="28"/>
      <c r="D35" s="28"/>
    </row>
    <row r="36" spans="3:4" s="29" customFormat="1" ht="15">
      <c r="C36" s="28"/>
      <c r="D36" s="28"/>
    </row>
    <row r="37" spans="3:4" s="29" customFormat="1" ht="15">
      <c r="C37" s="28"/>
      <c r="D37" s="28"/>
    </row>
  </sheetData>
  <sheetProtection/>
  <mergeCells count="24">
    <mergeCell ref="B1:I1"/>
    <mergeCell ref="B2:I2"/>
    <mergeCell ref="B3:I3"/>
    <mergeCell ref="B7:I7"/>
    <mergeCell ref="B8:I8"/>
    <mergeCell ref="B10:I10"/>
    <mergeCell ref="B27:D27"/>
    <mergeCell ref="F12:F15"/>
    <mergeCell ref="E12:E15"/>
    <mergeCell ref="B9:I9"/>
    <mergeCell ref="B4:I5"/>
    <mergeCell ref="C6:E6"/>
    <mergeCell ref="E21:E25"/>
    <mergeCell ref="F21:F25"/>
    <mergeCell ref="G16:I16"/>
    <mergeCell ref="G12:I15"/>
    <mergeCell ref="O21:O25"/>
    <mergeCell ref="O12:O15"/>
    <mergeCell ref="G26:I26"/>
    <mergeCell ref="G21:I25"/>
    <mergeCell ref="G20:I20"/>
    <mergeCell ref="G19:I19"/>
    <mergeCell ref="G18:I18"/>
    <mergeCell ref="G17:I17"/>
  </mergeCells>
  <hyperlinks>
    <hyperlink ref="B6" location="'MTO. PREV.'!A1" display="Inicio"/>
    <hyperlink ref="F6" location="CAyC!A1" display="Atrás"/>
    <hyperlink ref="I6" location="'CEM(PC)'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1"/>
  <sheetViews>
    <sheetView zoomScale="90" zoomScaleNormal="90" zoomScalePageLayoutView="0" workbookViewId="0" topLeftCell="A1">
      <selection activeCell="B8" sqref="B8:I8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163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3</v>
      </c>
    </row>
    <row r="12" spans="2:15" ht="14.25" customHeight="1">
      <c r="B12" s="57" t="s">
        <v>75</v>
      </c>
      <c r="C12" s="18" t="s">
        <v>164</v>
      </c>
      <c r="D12" s="18">
        <v>18114</v>
      </c>
      <c r="E12" s="216">
        <v>12</v>
      </c>
      <c r="F12" s="216">
        <v>8</v>
      </c>
      <c r="G12" s="186">
        <f>_XLL.DIA.LAB(CCA!I27,O11,'MTO. PREV.'!$C$101:$C$200)</f>
        <v>44642</v>
      </c>
      <c r="H12" s="187"/>
      <c r="I12" s="217"/>
      <c r="O12" s="182">
        <v>2</v>
      </c>
    </row>
    <row r="13" spans="2:15" ht="14.25" customHeight="1">
      <c r="B13" s="57" t="s">
        <v>165</v>
      </c>
      <c r="C13" s="18" t="s">
        <v>164</v>
      </c>
      <c r="D13" s="18">
        <v>18103</v>
      </c>
      <c r="E13" s="216"/>
      <c r="F13" s="216"/>
      <c r="G13" s="192"/>
      <c r="H13" s="193"/>
      <c r="I13" s="218"/>
      <c r="O13" s="182"/>
    </row>
    <row r="14" spans="2:15" ht="14.25" customHeight="1">
      <c r="B14" s="57" t="s">
        <v>140</v>
      </c>
      <c r="C14" s="18" t="s">
        <v>164</v>
      </c>
      <c r="D14" s="18">
        <v>18104</v>
      </c>
      <c r="E14" s="216"/>
      <c r="F14" s="216"/>
      <c r="G14" s="192"/>
      <c r="H14" s="193"/>
      <c r="I14" s="218"/>
      <c r="O14" s="182"/>
    </row>
    <row r="15" spans="2:15" ht="14.25" customHeight="1">
      <c r="B15" s="57" t="s">
        <v>69</v>
      </c>
      <c r="C15" s="18" t="s">
        <v>164</v>
      </c>
      <c r="D15" s="18">
        <v>18116</v>
      </c>
      <c r="E15" s="33">
        <v>0</v>
      </c>
      <c r="F15" s="33">
        <v>0</v>
      </c>
      <c r="G15" s="192"/>
      <c r="H15" s="193"/>
      <c r="I15" s="218"/>
      <c r="O15" s="182"/>
    </row>
    <row r="16" spans="2:15" ht="24" customHeight="1">
      <c r="B16" s="64" t="s">
        <v>166</v>
      </c>
      <c r="C16" s="101" t="s">
        <v>164</v>
      </c>
      <c r="D16" s="101">
        <v>18107</v>
      </c>
      <c r="E16" s="33">
        <v>5</v>
      </c>
      <c r="F16" s="33">
        <v>2</v>
      </c>
      <c r="G16" s="192"/>
      <c r="H16" s="193"/>
      <c r="I16" s="218"/>
      <c r="O16" s="182"/>
    </row>
    <row r="17" spans="2:15" ht="14.25" customHeight="1">
      <c r="B17" s="57" t="s">
        <v>167</v>
      </c>
      <c r="C17" s="101" t="s">
        <v>164</v>
      </c>
      <c r="D17" s="18">
        <v>18108</v>
      </c>
      <c r="E17" s="33">
        <v>1</v>
      </c>
      <c r="F17" s="33">
        <v>1</v>
      </c>
      <c r="G17" s="192"/>
      <c r="H17" s="193"/>
      <c r="I17" s="218"/>
      <c r="O17" s="182"/>
    </row>
    <row r="18" spans="2:15" ht="14.25" customHeight="1">
      <c r="B18" s="57" t="s">
        <v>70</v>
      </c>
      <c r="C18" s="101" t="s">
        <v>164</v>
      </c>
      <c r="D18" s="18">
        <v>18110</v>
      </c>
      <c r="E18" s="33">
        <v>1</v>
      </c>
      <c r="F18" s="33">
        <v>1</v>
      </c>
      <c r="G18" s="192"/>
      <c r="H18" s="193"/>
      <c r="I18" s="218"/>
      <c r="O18" s="182"/>
    </row>
    <row r="19" spans="2:15" ht="14.25" customHeight="1">
      <c r="B19" s="57" t="s">
        <v>168</v>
      </c>
      <c r="C19" s="101" t="s">
        <v>164</v>
      </c>
      <c r="D19" s="18">
        <v>18109</v>
      </c>
      <c r="E19" s="33">
        <v>1</v>
      </c>
      <c r="F19" s="33">
        <v>1</v>
      </c>
      <c r="G19" s="192"/>
      <c r="H19" s="193"/>
      <c r="I19" s="218"/>
      <c r="O19" s="182"/>
    </row>
    <row r="20" spans="2:15" ht="14.25" customHeight="1">
      <c r="B20" s="57" t="s">
        <v>61</v>
      </c>
      <c r="C20" s="101" t="s">
        <v>164</v>
      </c>
      <c r="D20" s="18">
        <v>18113</v>
      </c>
      <c r="E20" s="33">
        <v>1</v>
      </c>
      <c r="F20" s="33">
        <v>1</v>
      </c>
      <c r="G20" s="192"/>
      <c r="H20" s="193"/>
      <c r="I20" s="218"/>
      <c r="O20" s="182"/>
    </row>
    <row r="21" spans="2:15" ht="27.75" customHeight="1" thickBot="1">
      <c r="B21" s="110" t="s">
        <v>170</v>
      </c>
      <c r="C21" s="35"/>
      <c r="D21" s="111" t="s">
        <v>169</v>
      </c>
      <c r="E21" s="33">
        <v>0</v>
      </c>
      <c r="F21" s="33">
        <v>0</v>
      </c>
      <c r="G21" s="192"/>
      <c r="H21" s="193"/>
      <c r="I21" s="218"/>
      <c r="O21" s="182"/>
    </row>
    <row r="22" spans="2:9" ht="15">
      <c r="B22" s="198" t="s">
        <v>341</v>
      </c>
      <c r="C22" s="198"/>
      <c r="D22" s="198" t="s">
        <v>339</v>
      </c>
      <c r="E22" s="22">
        <f>SUM(E12:E21)</f>
        <v>21</v>
      </c>
      <c r="F22" s="22">
        <f>SUM(F12:F21)</f>
        <v>14</v>
      </c>
      <c r="G22" s="97">
        <f>G12</f>
        <v>44642</v>
      </c>
      <c r="H22" s="24" t="s">
        <v>436</v>
      </c>
      <c r="I22" s="98">
        <f>_XLL.DIA.LAB(G12,O12,'MTO. PREV.'!$C$101:$C$200)</f>
        <v>44644</v>
      </c>
    </row>
    <row r="23" spans="5:8" ht="15">
      <c r="E23" s="27"/>
      <c r="F23" s="27"/>
      <c r="G23" s="27"/>
      <c r="H23" s="27"/>
    </row>
    <row r="24" spans="5:8" ht="15">
      <c r="E24" s="27"/>
      <c r="F24" s="27"/>
      <c r="G24" s="27"/>
      <c r="H24" s="27"/>
    </row>
    <row r="25" spans="3:4" s="29" customFormat="1" ht="15">
      <c r="C25" s="28"/>
      <c r="D25" s="28"/>
    </row>
    <row r="26" spans="3:4" s="29" customFormat="1" ht="15">
      <c r="C26" s="28"/>
      <c r="D26" s="28"/>
    </row>
    <row r="27" spans="3:4" s="29" customFormat="1" ht="15">
      <c r="C27" s="28"/>
      <c r="D27" s="28"/>
    </row>
    <row r="28" spans="3:4" s="29" customFormat="1" ht="15">
      <c r="C28" s="28"/>
      <c r="D28" s="28"/>
    </row>
    <row r="29" spans="3:4" s="29" customFormat="1" ht="15">
      <c r="C29" s="28"/>
      <c r="D29" s="28"/>
    </row>
    <row r="30" spans="3:4" s="29" customFormat="1" ht="15">
      <c r="C30" s="28"/>
      <c r="D30" s="28"/>
    </row>
    <row r="31" spans="3:4" s="29" customFormat="1" ht="15">
      <c r="C31" s="28"/>
      <c r="D31" s="28"/>
    </row>
  </sheetData>
  <sheetProtection/>
  <mergeCells count="14">
    <mergeCell ref="B8:I8"/>
    <mergeCell ref="B10:I10"/>
    <mergeCell ref="B4:I5"/>
    <mergeCell ref="C6:E6"/>
    <mergeCell ref="B22:D22"/>
    <mergeCell ref="O12:O21"/>
    <mergeCell ref="B1:I1"/>
    <mergeCell ref="B2:I2"/>
    <mergeCell ref="B3:I3"/>
    <mergeCell ref="B7:I7"/>
    <mergeCell ref="B9:I9"/>
    <mergeCell ref="E12:E14"/>
    <mergeCell ref="G12:I21"/>
    <mergeCell ref="F12:F14"/>
  </mergeCells>
  <hyperlinks>
    <hyperlink ref="B6" location="'MTO. PREV.'!A1" display="Inicio"/>
    <hyperlink ref="F6" location="CCAGRO!A1" display="Atrás"/>
    <hyperlink ref="I6" location="'CEM(PO)'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8"/>
  <sheetViews>
    <sheetView zoomScale="90" zoomScaleNormal="90" zoomScalePageLayoutView="0" workbookViewId="0" topLeftCell="A1">
      <selection activeCell="B8" sqref="B8:I8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171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1</v>
      </c>
    </row>
    <row r="12" spans="2:15" ht="14.25" customHeight="1">
      <c r="B12" s="57" t="s">
        <v>75</v>
      </c>
      <c r="C12" s="42">
        <v>1</v>
      </c>
      <c r="D12" s="18">
        <v>7110</v>
      </c>
      <c r="E12" s="216">
        <v>23</v>
      </c>
      <c r="F12" s="216">
        <v>10</v>
      </c>
      <c r="G12" s="186">
        <f>_XLL.DIA.LAB('BC'!I22,O11,'MTO. PREV.'!$C$101:$C$200)</f>
        <v>44645</v>
      </c>
      <c r="H12" s="187"/>
      <c r="I12" s="217"/>
      <c r="O12" s="182">
        <v>2</v>
      </c>
    </row>
    <row r="13" spans="2:15" ht="14.25" customHeight="1">
      <c r="B13" s="57" t="s">
        <v>140</v>
      </c>
      <c r="C13" s="42">
        <v>1</v>
      </c>
      <c r="D13" s="18">
        <v>7109</v>
      </c>
      <c r="E13" s="216"/>
      <c r="F13" s="216"/>
      <c r="G13" s="192"/>
      <c r="H13" s="193"/>
      <c r="I13" s="218"/>
      <c r="O13" s="182"/>
    </row>
    <row r="14" spans="2:15" ht="24" customHeight="1">
      <c r="B14" s="64" t="s">
        <v>166</v>
      </c>
      <c r="C14" s="42">
        <v>1</v>
      </c>
      <c r="D14" s="101">
        <v>7115</v>
      </c>
      <c r="E14" s="216"/>
      <c r="F14" s="216"/>
      <c r="G14" s="192"/>
      <c r="H14" s="193"/>
      <c r="I14" s="218"/>
      <c r="O14" s="182"/>
    </row>
    <row r="15" spans="2:15" ht="14.25" customHeight="1">
      <c r="B15" s="57" t="s">
        <v>167</v>
      </c>
      <c r="C15" s="42">
        <v>1</v>
      </c>
      <c r="D15" s="18">
        <v>7114</v>
      </c>
      <c r="E15" s="216"/>
      <c r="F15" s="216"/>
      <c r="G15" s="192"/>
      <c r="H15" s="193"/>
      <c r="I15" s="218"/>
      <c r="O15" s="182"/>
    </row>
    <row r="16" spans="2:15" ht="14.25" customHeight="1">
      <c r="B16" s="57" t="s">
        <v>70</v>
      </c>
      <c r="C16" s="42">
        <v>1</v>
      </c>
      <c r="D16" s="18">
        <v>7116</v>
      </c>
      <c r="E16" s="216"/>
      <c r="F16" s="216"/>
      <c r="G16" s="192"/>
      <c r="H16" s="193"/>
      <c r="I16" s="218"/>
      <c r="O16" s="182"/>
    </row>
    <row r="17" spans="2:15" ht="14.25" customHeight="1">
      <c r="B17" s="57" t="s">
        <v>168</v>
      </c>
      <c r="C17" s="42">
        <v>1</v>
      </c>
      <c r="D17" s="18">
        <v>7113</v>
      </c>
      <c r="E17" s="216"/>
      <c r="F17" s="216"/>
      <c r="G17" s="192"/>
      <c r="H17" s="193"/>
      <c r="I17" s="218"/>
      <c r="O17" s="182"/>
    </row>
    <row r="18" spans="2:15" ht="14.25" customHeight="1" thickBot="1">
      <c r="B18" s="112" t="s">
        <v>61</v>
      </c>
      <c r="C18" s="111">
        <v>1</v>
      </c>
      <c r="D18" s="35">
        <v>7117</v>
      </c>
      <c r="E18" s="219"/>
      <c r="F18" s="219"/>
      <c r="G18" s="220"/>
      <c r="H18" s="221"/>
      <c r="I18" s="222"/>
      <c r="O18" s="182"/>
    </row>
    <row r="19" spans="2:9" ht="15">
      <c r="B19" s="198" t="s">
        <v>341</v>
      </c>
      <c r="C19" s="198"/>
      <c r="D19" s="198" t="s">
        <v>339</v>
      </c>
      <c r="E19" s="96">
        <f>SUM(E12:E18)</f>
        <v>23</v>
      </c>
      <c r="F19" s="96">
        <f>SUM(F12:F18)</f>
        <v>10</v>
      </c>
      <c r="G19" s="97">
        <f>G12</f>
        <v>44645</v>
      </c>
      <c r="H19" s="113" t="s">
        <v>436</v>
      </c>
      <c r="I19" s="98">
        <f>_XLL.DIA.LAB(G12,O12,'MTO. PREV.'!$C$101:$C$200)</f>
        <v>44649</v>
      </c>
    </row>
    <row r="20" spans="5:8" ht="15">
      <c r="E20" s="27"/>
      <c r="F20" s="27"/>
      <c r="G20" s="27"/>
      <c r="H20" s="27"/>
    </row>
    <row r="21" spans="5:8" ht="15">
      <c r="E21" s="27"/>
      <c r="F21" s="27"/>
      <c r="G21" s="27"/>
      <c r="H21" s="27"/>
    </row>
    <row r="22" spans="3:4" s="29" customFormat="1" ht="15">
      <c r="C22" s="28"/>
      <c r="D22" s="28"/>
    </row>
    <row r="23" spans="3:4" s="29" customFormat="1" ht="15">
      <c r="C23" s="28"/>
      <c r="D23" s="28"/>
    </row>
    <row r="24" spans="3:4" s="29" customFormat="1" ht="15">
      <c r="C24" s="28"/>
      <c r="D24" s="28"/>
    </row>
    <row r="25" spans="3:4" s="29" customFormat="1" ht="15">
      <c r="C25" s="28"/>
      <c r="D25" s="28"/>
    </row>
    <row r="26" spans="3:4" s="29" customFormat="1" ht="15">
      <c r="C26" s="28"/>
      <c r="D26" s="28"/>
    </row>
    <row r="27" spans="3:4" s="29" customFormat="1" ht="15">
      <c r="C27" s="28"/>
      <c r="D27" s="28"/>
    </row>
    <row r="28" spans="3:4" s="29" customFormat="1" ht="15">
      <c r="C28" s="28"/>
      <c r="D28" s="28"/>
    </row>
  </sheetData>
  <sheetProtection/>
  <mergeCells count="14">
    <mergeCell ref="B1:I1"/>
    <mergeCell ref="B2:I2"/>
    <mergeCell ref="B3:I3"/>
    <mergeCell ref="B7:I7"/>
    <mergeCell ref="B8:I8"/>
    <mergeCell ref="B4:I5"/>
    <mergeCell ref="C6:E6"/>
    <mergeCell ref="O12:O18"/>
    <mergeCell ref="B19:D19"/>
    <mergeCell ref="B9:I9"/>
    <mergeCell ref="B10:I10"/>
    <mergeCell ref="E12:E18"/>
    <mergeCell ref="F12:F18"/>
    <mergeCell ref="G12:I18"/>
  </mergeCells>
  <hyperlinks>
    <hyperlink ref="B6" location="'MTO. PREV.'!A1" display="Inicio"/>
    <hyperlink ref="F6" location="'CEM(PC)'!A1" display="Atrás"/>
    <hyperlink ref="I6" location="'CONTRALORIA U.'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2"/>
  <sheetViews>
    <sheetView zoomScale="90" zoomScaleNormal="90" zoomScalePageLayoutView="0" workbookViewId="0" topLeftCell="A1">
      <selection activeCell="B8" sqref="B8:I8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172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.75" thickBot="1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14">
        <v>1</v>
      </c>
    </row>
    <row r="12" spans="2:15" ht="14.25" customHeight="1" thickBot="1">
      <c r="B12" s="115" t="s">
        <v>173</v>
      </c>
      <c r="C12" s="116" t="s">
        <v>384</v>
      </c>
      <c r="D12" s="116" t="s">
        <v>174</v>
      </c>
      <c r="E12" s="117">
        <v>12</v>
      </c>
      <c r="F12" s="117">
        <v>7</v>
      </c>
      <c r="G12" s="223">
        <f>_XLL.DIA.LAB('BO'!I19,O11,'MTO. PREV.'!$C$101:$C$200)</f>
        <v>44650</v>
      </c>
      <c r="H12" s="224"/>
      <c r="I12" s="225"/>
      <c r="O12" s="114">
        <v>1</v>
      </c>
    </row>
    <row r="13" spans="2:9" ht="15">
      <c r="B13" s="198" t="s">
        <v>341</v>
      </c>
      <c r="C13" s="198"/>
      <c r="D13" s="198" t="s">
        <v>339</v>
      </c>
      <c r="E13" s="96">
        <f>E12</f>
        <v>12</v>
      </c>
      <c r="F13" s="96">
        <f>F12</f>
        <v>7</v>
      </c>
      <c r="G13" s="97">
        <f>G12</f>
        <v>44650</v>
      </c>
      <c r="H13" s="113" t="s">
        <v>436</v>
      </c>
      <c r="I13" s="98">
        <f>_XLL.DIA.LAB(G12,O12,'MTO. PREV.'!$C$101:$C$200)</f>
        <v>44651</v>
      </c>
    </row>
    <row r="14" spans="5:8" ht="15">
      <c r="E14" s="27"/>
      <c r="F14" s="27"/>
      <c r="G14" s="27"/>
      <c r="H14" s="27"/>
    </row>
    <row r="15" spans="5:8" ht="15">
      <c r="E15" s="27"/>
      <c r="F15" s="27"/>
      <c r="G15" s="27"/>
      <c r="H15" s="27"/>
    </row>
    <row r="16" spans="3:4" s="29" customFormat="1" ht="15">
      <c r="C16" s="28"/>
      <c r="D16" s="28"/>
    </row>
    <row r="17" spans="3:4" s="29" customFormat="1" ht="15">
      <c r="C17" s="28"/>
      <c r="D17" s="28"/>
    </row>
    <row r="18" spans="3:4" s="29" customFormat="1" ht="15">
      <c r="C18" s="28"/>
      <c r="D18" s="28"/>
    </row>
    <row r="19" spans="3:4" s="29" customFormat="1" ht="15">
      <c r="C19" s="28"/>
      <c r="D19" s="28"/>
    </row>
    <row r="20" spans="3:4" s="29" customFormat="1" ht="15">
      <c r="C20" s="28"/>
      <c r="D20" s="28"/>
    </row>
    <row r="21" spans="3:4" s="29" customFormat="1" ht="15">
      <c r="C21" s="28"/>
      <c r="D21" s="28"/>
    </row>
    <row r="22" spans="3:4" s="29" customFormat="1" ht="15">
      <c r="C22" s="28"/>
      <c r="D22" s="28"/>
    </row>
  </sheetData>
  <sheetProtection/>
  <mergeCells count="11">
    <mergeCell ref="G12:I12"/>
    <mergeCell ref="B13:D13"/>
    <mergeCell ref="B9:I9"/>
    <mergeCell ref="B10:I10"/>
    <mergeCell ref="B4:I5"/>
    <mergeCell ref="C6:E6"/>
    <mergeCell ref="B1:I1"/>
    <mergeCell ref="B2:I2"/>
    <mergeCell ref="B3:I3"/>
    <mergeCell ref="B7:I7"/>
    <mergeCell ref="B8:I8"/>
  </mergeCells>
  <hyperlinks>
    <hyperlink ref="B6" location="'MTO. PREV.'!A1" display="Inicio"/>
    <hyperlink ref="F6" location="'CEM(PO)'!A1" display="Atrás"/>
    <hyperlink ref="I6" location="'DEFENSORÍA D. U.'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2"/>
  <sheetViews>
    <sheetView zoomScale="90" zoomScaleNormal="90" zoomScalePageLayoutView="0" workbookViewId="0" topLeftCell="A1">
      <selection activeCell="B8" sqref="B8:I8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176</v>
      </c>
      <c r="C9" s="207"/>
      <c r="D9" s="207"/>
      <c r="E9" s="207"/>
      <c r="F9" s="207"/>
      <c r="G9" s="207"/>
      <c r="H9" s="207"/>
      <c r="I9" s="208"/>
    </row>
    <row r="10" spans="2:9" ht="13.5" customHeight="1" thickBot="1">
      <c r="B10" s="226"/>
      <c r="C10" s="227"/>
      <c r="D10" s="227"/>
      <c r="E10" s="227"/>
      <c r="F10" s="227"/>
      <c r="G10" s="227"/>
      <c r="H10" s="227"/>
      <c r="I10" s="228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1</v>
      </c>
    </row>
    <row r="12" spans="2:15" ht="14.25" customHeight="1">
      <c r="B12" s="57" t="s">
        <v>173</v>
      </c>
      <c r="C12" s="18" t="s">
        <v>417</v>
      </c>
      <c r="D12" s="18">
        <v>105</v>
      </c>
      <c r="E12" s="33">
        <v>8</v>
      </c>
      <c r="F12" s="33">
        <v>1</v>
      </c>
      <c r="G12" s="186">
        <f>_XLL.DIA.LAB(C_UNIV!I13,O11,'MTO. PREV.'!$C$101:$C$200)</f>
        <v>44652</v>
      </c>
      <c r="H12" s="187"/>
      <c r="I12" s="217"/>
      <c r="O12" s="182">
        <v>1</v>
      </c>
    </row>
    <row r="13" spans="2:15" ht="15.75" thickBot="1">
      <c r="B13" s="112" t="s">
        <v>175</v>
      </c>
      <c r="C13" s="18" t="s">
        <v>417</v>
      </c>
      <c r="D13" s="35">
        <v>119</v>
      </c>
      <c r="E13" s="118">
        <v>2</v>
      </c>
      <c r="F13" s="118">
        <v>2</v>
      </c>
      <c r="G13" s="220"/>
      <c r="H13" s="221"/>
      <c r="I13" s="222"/>
      <c r="O13" s="182"/>
    </row>
    <row r="14" spans="2:9" ht="15">
      <c r="B14" s="198" t="s">
        <v>341</v>
      </c>
      <c r="C14" s="198"/>
      <c r="D14" s="198" t="s">
        <v>339</v>
      </c>
      <c r="E14" s="96">
        <f>E12+E13</f>
        <v>10</v>
      </c>
      <c r="F14" s="96">
        <f>F12+F13</f>
        <v>3</v>
      </c>
      <c r="G14" s="97">
        <f>G12</f>
        <v>44652</v>
      </c>
      <c r="H14" s="113" t="s">
        <v>436</v>
      </c>
      <c r="I14" s="98">
        <f>_XLL.DIA.LAB(G12,O12,'MTO. PREV.'!$C$101:$C$200)</f>
        <v>44655</v>
      </c>
    </row>
    <row r="15" spans="2:8" ht="15">
      <c r="B15" s="25"/>
      <c r="E15" s="27"/>
      <c r="F15" s="27"/>
      <c r="G15" s="27"/>
      <c r="H15" s="27"/>
    </row>
    <row r="16" spans="3:4" s="29" customFormat="1" ht="15">
      <c r="C16" s="28"/>
      <c r="D16" s="28"/>
    </row>
    <row r="17" spans="3:4" s="29" customFormat="1" ht="15">
      <c r="C17" s="28"/>
      <c r="D17" s="28"/>
    </row>
    <row r="18" spans="3:4" s="29" customFormat="1" ht="15">
      <c r="C18" s="28"/>
      <c r="D18" s="28"/>
    </row>
    <row r="19" spans="3:4" s="29" customFormat="1" ht="15">
      <c r="C19" s="28"/>
      <c r="D19" s="28"/>
    </row>
    <row r="20" spans="3:4" s="29" customFormat="1" ht="15">
      <c r="C20" s="28"/>
      <c r="D20" s="28"/>
    </row>
    <row r="21" spans="3:4" s="29" customFormat="1" ht="15">
      <c r="C21" s="28"/>
      <c r="D21" s="28"/>
    </row>
    <row r="22" spans="3:4" s="29" customFormat="1" ht="15">
      <c r="C22" s="28"/>
      <c r="D22" s="28"/>
    </row>
  </sheetData>
  <sheetProtection/>
  <mergeCells count="12">
    <mergeCell ref="B1:I1"/>
    <mergeCell ref="B2:I2"/>
    <mergeCell ref="B3:I3"/>
    <mergeCell ref="B7:I7"/>
    <mergeCell ref="B8:I8"/>
    <mergeCell ref="B9:I9"/>
    <mergeCell ref="B14:D14"/>
    <mergeCell ref="B10:I10"/>
    <mergeCell ref="B4:I5"/>
    <mergeCell ref="C6:E6"/>
    <mergeCell ref="G12:I13"/>
    <mergeCell ref="O12:O13"/>
  </mergeCells>
  <hyperlinks>
    <hyperlink ref="B6" location="'MTO. PREV.'!A1" display="Inicio"/>
    <hyperlink ref="F6" location="'CONTRALORIA U.'!A1" display="Atrás"/>
    <hyperlink ref="I6" location="'FUNDACIÓN UAA'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O12" sqref="O12"/>
    </sheetView>
  </sheetViews>
  <sheetFormatPr defaultColWidth="11.421875" defaultRowHeight="12.75"/>
  <cols>
    <col min="1" max="1" width="5.28125" style="4" customWidth="1"/>
    <col min="2" max="2" width="47.57421875" style="4" customWidth="1"/>
    <col min="3" max="3" width="8.28125" style="27" customWidth="1"/>
    <col min="4" max="4" width="11.421875" style="27" customWidth="1"/>
    <col min="5" max="5" width="15.140625" style="4" bestFit="1" customWidth="1"/>
    <col min="6" max="6" width="15.140625" style="4" customWidth="1"/>
    <col min="7" max="7" width="12.140625" style="4" customWidth="1"/>
    <col min="8" max="8" width="2.00390625" style="4" customWidth="1"/>
    <col min="9" max="9" width="12.140625" style="4" customWidth="1"/>
    <col min="10" max="10" width="6.28125" style="4" customWidth="1"/>
    <col min="11" max="16384" width="11.421875" style="4" customWidth="1"/>
  </cols>
  <sheetData>
    <row r="1" spans="2:9" ht="15">
      <c r="B1" s="168" t="s">
        <v>16</v>
      </c>
      <c r="C1" s="169"/>
      <c r="D1" s="169"/>
      <c r="E1" s="169"/>
      <c r="F1" s="169"/>
      <c r="G1" s="169"/>
      <c r="H1" s="169"/>
      <c r="I1" s="170"/>
    </row>
    <row r="2" spans="2:9" ht="15">
      <c r="B2" s="171" t="s">
        <v>0</v>
      </c>
      <c r="C2" s="172"/>
      <c r="D2" s="172"/>
      <c r="E2" s="172"/>
      <c r="F2" s="172"/>
      <c r="G2" s="172"/>
      <c r="H2" s="172"/>
      <c r="I2" s="173"/>
    </row>
    <row r="3" spans="2:9" ht="15">
      <c r="B3" s="171" t="s">
        <v>325</v>
      </c>
      <c r="C3" s="172"/>
      <c r="D3" s="172"/>
      <c r="E3" s="172"/>
      <c r="F3" s="172"/>
      <c r="G3" s="172"/>
      <c r="H3" s="172"/>
      <c r="I3" s="173"/>
    </row>
    <row r="4" spans="2:9" ht="15">
      <c r="B4" s="174"/>
      <c r="C4" s="175"/>
      <c r="D4" s="175"/>
      <c r="E4" s="175"/>
      <c r="F4" s="175"/>
      <c r="G4" s="175"/>
      <c r="H4" s="175"/>
      <c r="I4" s="176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.75" thickBot="1">
      <c r="B6" s="5" t="s">
        <v>336</v>
      </c>
      <c r="C6" s="178"/>
      <c r="D6" s="178"/>
      <c r="E6" s="178"/>
      <c r="F6" s="6" t="s">
        <v>337</v>
      </c>
      <c r="G6" s="6"/>
      <c r="H6" s="6"/>
      <c r="I6" s="7" t="s">
        <v>338</v>
      </c>
    </row>
    <row r="7" spans="2:9" ht="15">
      <c r="B7" s="209" t="str">
        <f>'MTO. PREV.'!B7:F8</f>
        <v>PROGRAMA DE MANTENIMIENTO PREVENTIVO DE EQUIPOS PC´S E IMPRESORAS 2022</v>
      </c>
      <c r="C7" s="210"/>
      <c r="D7" s="210"/>
      <c r="E7" s="210"/>
      <c r="F7" s="210"/>
      <c r="G7" s="210"/>
      <c r="H7" s="210"/>
      <c r="I7" s="211"/>
    </row>
    <row r="8" spans="2:9" ht="15">
      <c r="B8" s="202"/>
      <c r="C8" s="203"/>
      <c r="D8" s="203"/>
      <c r="E8" s="203"/>
      <c r="F8" s="203"/>
      <c r="G8" s="203"/>
      <c r="H8" s="203"/>
      <c r="I8" s="204"/>
    </row>
    <row r="9" spans="2:9" ht="15.75" thickBot="1">
      <c r="B9" s="206" t="s">
        <v>177</v>
      </c>
      <c r="C9" s="207"/>
      <c r="D9" s="207"/>
      <c r="E9" s="207"/>
      <c r="F9" s="207"/>
      <c r="G9" s="207"/>
      <c r="H9" s="207"/>
      <c r="I9" s="208"/>
    </row>
    <row r="10" spans="2:9" ht="13.5" customHeight="1">
      <c r="B10" s="174"/>
      <c r="C10" s="175"/>
      <c r="D10" s="175"/>
      <c r="E10" s="175"/>
      <c r="F10" s="175"/>
      <c r="G10" s="175"/>
      <c r="H10" s="175"/>
      <c r="I10" s="176"/>
    </row>
    <row r="11" spans="2:15" ht="15">
      <c r="B11" s="8" t="s">
        <v>17</v>
      </c>
      <c r="C11" s="9" t="s">
        <v>1</v>
      </c>
      <c r="D11" s="9" t="s">
        <v>2</v>
      </c>
      <c r="E11" s="9" t="s">
        <v>3</v>
      </c>
      <c r="F11" s="9" t="s">
        <v>72</v>
      </c>
      <c r="G11" s="10"/>
      <c r="H11" s="10"/>
      <c r="I11" s="11" t="s">
        <v>4</v>
      </c>
      <c r="O11" s="12">
        <v>5</v>
      </c>
    </row>
    <row r="12" spans="2:15" ht="14.25" customHeight="1">
      <c r="B12" s="57" t="s">
        <v>418</v>
      </c>
      <c r="C12" s="18" t="s">
        <v>121</v>
      </c>
      <c r="D12" s="18">
        <v>464</v>
      </c>
      <c r="E12" s="33">
        <v>1</v>
      </c>
      <c r="F12" s="33">
        <v>1</v>
      </c>
      <c r="G12" s="183">
        <f>_XLL.DIA.LAB(DEF_D_U!I14,O11,'MTO. PREV.'!$C$101:$C$200)</f>
        <v>44662</v>
      </c>
      <c r="H12" s="184"/>
      <c r="I12" s="185"/>
      <c r="O12" s="12">
        <v>1</v>
      </c>
    </row>
    <row r="13" spans="2:9" ht="15">
      <c r="B13" s="198" t="s">
        <v>341</v>
      </c>
      <c r="C13" s="198"/>
      <c r="D13" s="198" t="s">
        <v>339</v>
      </c>
      <c r="E13" s="96">
        <v>1</v>
      </c>
      <c r="F13" s="96">
        <v>1</v>
      </c>
      <c r="G13" s="97">
        <f>G12</f>
        <v>44662</v>
      </c>
      <c r="H13" s="24" t="s">
        <v>436</v>
      </c>
      <c r="I13" s="98">
        <f>_XLL.DIA.LAB(G12,O12,'MTO. PREV.'!$C$101:$C$200)</f>
        <v>44663</v>
      </c>
    </row>
    <row r="14" spans="5:8" ht="15">
      <c r="E14" s="27"/>
      <c r="F14" s="27"/>
      <c r="G14" s="27"/>
      <c r="H14" s="27"/>
    </row>
    <row r="15" spans="3:4" s="29" customFormat="1" ht="15">
      <c r="C15" s="28"/>
      <c r="D15" s="28"/>
    </row>
    <row r="16" spans="3:4" s="29" customFormat="1" ht="15">
      <c r="C16" s="28"/>
      <c r="D16" s="28"/>
    </row>
    <row r="17" spans="3:4" s="29" customFormat="1" ht="15">
      <c r="C17" s="28"/>
      <c r="D17" s="28"/>
    </row>
    <row r="18" spans="3:4" s="29" customFormat="1" ht="15">
      <c r="C18" s="28"/>
      <c r="D18" s="28"/>
    </row>
    <row r="19" spans="3:4" s="29" customFormat="1" ht="15">
      <c r="C19" s="28"/>
      <c r="D19" s="28"/>
    </row>
    <row r="20" spans="3:4" s="29" customFormat="1" ht="15">
      <c r="C20" s="28"/>
      <c r="D20" s="28"/>
    </row>
    <row r="21" spans="3:4" s="29" customFormat="1" ht="15">
      <c r="C21" s="28"/>
      <c r="D21" s="28"/>
    </row>
  </sheetData>
  <sheetProtection/>
  <mergeCells count="11">
    <mergeCell ref="G12:I12"/>
    <mergeCell ref="B13:D13"/>
    <mergeCell ref="B9:I9"/>
    <mergeCell ref="B10:I10"/>
    <mergeCell ref="B4:I5"/>
    <mergeCell ref="C6:E6"/>
    <mergeCell ref="B1:I1"/>
    <mergeCell ref="B2:I2"/>
    <mergeCell ref="B3:I3"/>
    <mergeCell ref="B7:I7"/>
    <mergeCell ref="B8:I8"/>
  </mergeCells>
  <hyperlinks>
    <hyperlink ref="B6" location="'MTO. PREV.'!A1" display="Inicio"/>
    <hyperlink ref="F6" location="'DEFENSORÍA D. U.'!A1" display="Atrás"/>
    <hyperlink ref="I6" location="RECTORIA!A1" display="Siguiente "/>
  </hyperlinks>
  <printOptions/>
  <pageMargins left="0.3937007874015748" right="0.3937007874015748" top="0.984251968503937" bottom="0.984251968503937" header="0" footer="0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</dc:creator>
  <cp:keywords/>
  <dc:description/>
  <cp:lastModifiedBy>Cesar Guerrero</cp:lastModifiedBy>
  <cp:lastPrinted>2019-02-07T15:16:03Z</cp:lastPrinted>
  <dcterms:created xsi:type="dcterms:W3CDTF">2008-03-27T16:27:53Z</dcterms:created>
  <dcterms:modified xsi:type="dcterms:W3CDTF">2022-06-13T13:46:34Z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